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0" yWindow="270" windowWidth="14100" windowHeight="8505" activeTab="0"/>
  </bookViews>
  <sheets>
    <sheet name="目次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</sheets>
  <definedNames>
    <definedName name="_xlnm.Print_Area" localSheetId="4">'4'!$A$1:$F$52</definedName>
    <definedName name="_xlnm.Print_Titles" localSheetId="3">'3'!$1:$4</definedName>
    <definedName name="_xlnm.Print_Titles" localSheetId="7">'7'!$1:$4</definedName>
  </definedNames>
  <calcPr fullCalcOnLoad="1"/>
</workbook>
</file>

<file path=xl/sharedStrings.xml><?xml version="1.0" encoding="utf-8"?>
<sst xmlns="http://schemas.openxmlformats.org/spreadsheetml/2006/main" count="4174" uniqueCount="2915">
  <si>
    <t>(別掲)60歳以上</t>
  </si>
  <si>
    <t>住居の種類</t>
  </si>
  <si>
    <t>延べ面積</t>
  </si>
  <si>
    <t>35 ～ 39</t>
  </si>
  <si>
    <t>40 ～ 44</t>
  </si>
  <si>
    <t>45 ～ 49</t>
  </si>
  <si>
    <t>50 ～ 54</t>
  </si>
  <si>
    <t>55 ～ 59</t>
  </si>
  <si>
    <t>60 ～ 64</t>
  </si>
  <si>
    <t>65 ～ 69</t>
  </si>
  <si>
    <t>70 ～ 74</t>
  </si>
  <si>
    <t>75 ～ 79</t>
  </si>
  <si>
    <t>80 ～ 84</t>
  </si>
  <si>
    <t>流　　出　　人　　口</t>
  </si>
  <si>
    <t>}   1,323</t>
  </si>
  <si>
    <t>名塩平成台</t>
  </si>
  <si>
    <t>国見台１丁目</t>
  </si>
  <si>
    <t>国見台２丁目</t>
  </si>
  <si>
    <t>国見台３丁目</t>
  </si>
  <si>
    <t>国見台４丁目</t>
  </si>
  <si>
    <t>国見台５丁目</t>
  </si>
  <si>
    <t>国見台６丁目</t>
  </si>
  <si>
    <t>名塩１丁目</t>
  </si>
  <si>
    <t>名塩２丁目</t>
  </si>
  <si>
    <t>名塩３丁目</t>
  </si>
  <si>
    <t>名塩さくら台１丁目</t>
  </si>
  <si>
    <t>名塩さくら台２丁目</t>
  </si>
  <si>
    <t>名塩さくら台３丁目</t>
  </si>
  <si>
    <t>名塩さくら台４丁目</t>
  </si>
  <si>
    <t>生瀬武庫川町</t>
  </si>
  <si>
    <t>山口町下山口3丁目</t>
  </si>
  <si>
    <t>山口町下山口4丁目</t>
  </si>
  <si>
    <t>山口町下山口5丁目</t>
  </si>
  <si>
    <t>山口町上山口１丁目</t>
  </si>
  <si>
    <t>山口町上山口２丁目</t>
  </si>
  <si>
    <t>山口町上山口３丁目</t>
  </si>
  <si>
    <t>山口町上山口４丁目</t>
  </si>
  <si>
    <t>親族世帯</t>
  </si>
  <si>
    <t>核家族世帯</t>
  </si>
  <si>
    <t>その他の親族世帯</t>
  </si>
  <si>
    <t>世 帯 の 家 族 類 型</t>
  </si>
  <si>
    <t>夫婦とひとり親から成る世帯</t>
  </si>
  <si>
    <t>兄弟姉妹のみから成る
世帯</t>
  </si>
  <si>
    <t>他に分類されない親族
世帯</t>
  </si>
  <si>
    <t>夫婦、子供と両親から成る
世帯</t>
  </si>
  <si>
    <t>３世代世帯（再掲）</t>
  </si>
  <si>
    <t>　15　世帯の家族類型，親族人員別一般世帯数</t>
  </si>
  <si>
    <t>総　　数</t>
  </si>
  <si>
    <t>持ち家</t>
  </si>
  <si>
    <t>公営・公団・
公社の借家</t>
  </si>
  <si>
    <t>民営の借家</t>
  </si>
  <si>
    <t>給与住宅</t>
  </si>
  <si>
    <t>間借り</t>
  </si>
  <si>
    <t>主　　　　　　世　　　　　　帯</t>
  </si>
  <si>
    <t>30 ～  39</t>
  </si>
  <si>
    <t>40 ～  49</t>
  </si>
  <si>
    <t>50 ～  59</t>
  </si>
  <si>
    <t>60 ～  69</t>
  </si>
  <si>
    <t>70 ～  79</t>
  </si>
  <si>
    <t>80 ～  89</t>
  </si>
  <si>
    <t>90 ～  99</t>
  </si>
  <si>
    <t>100 ～ 119</t>
  </si>
  <si>
    <t>120 ～ 149</t>
  </si>
  <si>
    <t>150 ～ 199</t>
  </si>
  <si>
    <t>200 ～ 249</t>
  </si>
  <si>
    <t xml:space="preserve"> 250 ㎡ 以上</t>
  </si>
  <si>
    <t>　16　延べ面積，住宅の所有の関係別住宅に住む</t>
  </si>
  <si>
    <t>　　一般世帯数及び一般世帯人員</t>
  </si>
  <si>
    <t>延 べ 面 積</t>
  </si>
  <si>
    <t>総　　　数</t>
  </si>
  <si>
    <t xml:space="preserve">    0 ～  19 ㎡</t>
  </si>
  <si>
    <t>20 ～  29</t>
  </si>
  <si>
    <t>一般世帯人員</t>
  </si>
  <si>
    <t>(㎡)</t>
  </si>
  <si>
    <t>住宅に住む一般世帯</t>
  </si>
  <si>
    <t>主世帯</t>
  </si>
  <si>
    <t>持ち家</t>
  </si>
  <si>
    <t>民営借家</t>
  </si>
  <si>
    <t>給与住宅</t>
  </si>
  <si>
    <t>間借りの世帯</t>
  </si>
  <si>
    <t>住宅以外に住む一般世帯</t>
  </si>
  <si>
    <t>一　　　　　般　　　　　世　　　　　帯</t>
  </si>
  <si>
    <t>1世帯当たり</t>
  </si>
  <si>
    <t>住宅の所有の関係</t>
  </si>
  <si>
    <t>世帯人員</t>
  </si>
  <si>
    <t>延べ面積(㎡)</t>
  </si>
  <si>
    <t>一戸建</t>
  </si>
  <si>
    <t>長屋建</t>
  </si>
  <si>
    <t>共同住宅</t>
  </si>
  <si>
    <t>主　　　　　　　　　　世　　　　　　　　　　　帯</t>
  </si>
  <si>
    <t>住 宅 の 建 て 方</t>
  </si>
  <si>
    <t>１世帯当たり</t>
  </si>
  <si>
    <t>１人当たり</t>
  </si>
  <si>
    <t>延べ面積(㎡)</t>
  </si>
  <si>
    <t>１・２階</t>
  </si>
  <si>
    <t>３～５階</t>
  </si>
  <si>
    <t>市外へ従業</t>
  </si>
  <si>
    <t>市外へ通学</t>
  </si>
  <si>
    <t>していない</t>
  </si>
  <si>
    <t>従業</t>
  </si>
  <si>
    <t>市内で従業</t>
  </si>
  <si>
    <t>市内で通学</t>
  </si>
  <si>
    <t>市内へ従業</t>
  </si>
  <si>
    <t>市内へ通学</t>
  </si>
  <si>
    <t>59,831</t>
  </si>
  <si>
    <t>夜　　間　　人　　口　　（常　住　地　に　よ　る　人　口）</t>
  </si>
  <si>
    <t>流　入　人　口</t>
  </si>
  <si>
    <t>年      齢</t>
  </si>
  <si>
    <t>総  数 a)</t>
  </si>
  <si>
    <t>従業も通学も</t>
  </si>
  <si>
    <t>自宅で</t>
  </si>
  <si>
    <t>自宅外の</t>
  </si>
  <si>
    <t>総    数</t>
  </si>
  <si>
    <t>市外から</t>
  </si>
  <si>
    <t>昼間人口c)</t>
  </si>
  <si>
    <t>15 歳 未 満</t>
  </si>
  <si>
    <t>15 ～ 19 歳</t>
  </si>
  <si>
    <t>20 ～ 24</t>
  </si>
  <si>
    <t>25 ～ 29</t>
  </si>
  <si>
    <t>30 ～ 34</t>
  </si>
  <si>
    <t xml:space="preserve"> a) 労働力状態「不詳」を含む。</t>
  </si>
  <si>
    <t xml:space="preserve"> b) 年齢「不詳」は含まれない。</t>
  </si>
  <si>
    <t xml:space="preserve"> c) 昼間人口＝常住人口（夜間人口）－流出人口＋流入人口</t>
  </si>
  <si>
    <t>産業</t>
  </si>
  <si>
    <t>自宅外の市内で従業</t>
  </si>
  <si>
    <t>県内他市町で従業</t>
  </si>
  <si>
    <t>県内他市町に常住</t>
  </si>
  <si>
    <t>他県に常住</t>
  </si>
  <si>
    <t>常　　住　　地　　に　　よ　　る　　就　　業　　者　　数</t>
  </si>
  <si>
    <t>従　業　地　に　よ　る　就　業　者　数</t>
  </si>
  <si>
    <t>総　　　数</t>
  </si>
  <si>
    <t>市 民 で 市 内 で  従 業</t>
  </si>
  <si>
    <t>市 民 で 市  外 で  従 業</t>
  </si>
  <si>
    <t>総　　数</t>
  </si>
  <si>
    <t>市外から市内へ従業</t>
  </si>
  <si>
    <t>自 宅 で 従 業</t>
  </si>
  <si>
    <t>他 県 で 従 業</t>
  </si>
  <si>
    <t>A</t>
  </si>
  <si>
    <t>農業</t>
  </si>
  <si>
    <t>B</t>
  </si>
  <si>
    <t>林業</t>
  </si>
  <si>
    <t>C</t>
  </si>
  <si>
    <t>漁業</t>
  </si>
  <si>
    <t>D</t>
  </si>
  <si>
    <t>鉱業</t>
  </si>
  <si>
    <t>E</t>
  </si>
  <si>
    <t>建設業</t>
  </si>
  <si>
    <t>F</t>
  </si>
  <si>
    <t>製造業</t>
  </si>
  <si>
    <t>G</t>
  </si>
  <si>
    <t>H</t>
  </si>
  <si>
    <t>運輸・通信業</t>
  </si>
  <si>
    <t>I</t>
  </si>
  <si>
    <t>卸売・小売業,飲食店</t>
  </si>
  <si>
    <t>J</t>
  </si>
  <si>
    <t>金融・保険業</t>
  </si>
  <si>
    <t>K</t>
  </si>
  <si>
    <t>不動産業</t>
  </si>
  <si>
    <t>L</t>
  </si>
  <si>
    <t>サービス業</t>
  </si>
  <si>
    <t>M</t>
  </si>
  <si>
    <t>N</t>
  </si>
  <si>
    <t>分類不能の産業</t>
  </si>
  <si>
    <t>総　数</t>
  </si>
  <si>
    <t>総　数
   a)</t>
  </si>
  <si>
    <t>a) 総数には労働力状態「不詳」を含む。</t>
  </si>
  <si>
    <t>年少人口</t>
  </si>
  <si>
    <t>生産年齢人口</t>
  </si>
  <si>
    <t>老年人口</t>
  </si>
  <si>
    <t>(0～14歳)</t>
  </si>
  <si>
    <t>(15～64歳)</t>
  </si>
  <si>
    <t>(65歳以上)</t>
  </si>
  <si>
    <t>281,957</t>
  </si>
  <si>
    <t>48,417</t>
  </si>
  <si>
    <t>20,850</t>
  </si>
  <si>
    <t>104,127</t>
  </si>
  <si>
    <t>19,394</t>
  </si>
  <si>
    <t>16,533</t>
  </si>
  <si>
    <t>76,727</t>
  </si>
  <si>
    <t>12,213</t>
  </si>
  <si>
    <t>8,625</t>
  </si>
  <si>
    <t>40,942</t>
  </si>
  <si>
    <t>6,091</t>
  </si>
  <si>
    <t>8,043</t>
  </si>
  <si>
    <t>36,959</t>
  </si>
  <si>
    <t>6,123</t>
  </si>
  <si>
    <t>2,925</t>
  </si>
  <si>
    <t>13,200</t>
  </si>
  <si>
    <t>2,855</t>
  </si>
  <si>
    <t>10,002</t>
  </si>
  <si>
    <t>1,996</t>
  </si>
  <si>
    <t>行政区域</t>
  </si>
  <si>
    <t>年少人口指数 a)</t>
  </si>
  <si>
    <t>老年人口指数 b)</t>
  </si>
  <si>
    <t/>
  </si>
  <si>
    <t>世帯数</t>
  </si>
  <si>
    <t>総数</t>
  </si>
  <si>
    <t>男</t>
  </si>
  <si>
    <t>女</t>
  </si>
  <si>
    <t>17,366</t>
  </si>
  <si>
    <t>80,118</t>
  </si>
  <si>
    <t>39,398</t>
  </si>
  <si>
    <t>40,720</t>
  </si>
  <si>
    <t>35,098</t>
  </si>
  <si>
    <t>169,770</t>
  </si>
  <si>
    <t>85,332</t>
  </si>
  <si>
    <t>84,438</t>
  </si>
  <si>
    <t>西宮市</t>
  </si>
  <si>
    <t>7,452</t>
  </si>
  <si>
    <t>34,427</t>
  </si>
  <si>
    <t>16,661</t>
  </si>
  <si>
    <t>17,766</t>
  </si>
  <si>
    <t>21,777</t>
  </si>
  <si>
    <t>103,774</t>
  </si>
  <si>
    <t>今津町</t>
  </si>
  <si>
    <t>2,907</t>
  </si>
  <si>
    <t>13,249</t>
  </si>
  <si>
    <t>6,130</t>
  </si>
  <si>
    <t>7,119</t>
  </si>
  <si>
    <t>甲東村</t>
  </si>
  <si>
    <t>鳴尾村</t>
  </si>
  <si>
    <t>1,932</t>
  </si>
  <si>
    <t>8,719</t>
  </si>
  <si>
    <t>4,535</t>
  </si>
  <si>
    <t>4,184</t>
  </si>
  <si>
    <t>瓦木村</t>
  </si>
  <si>
    <t>3,909</t>
  </si>
  <si>
    <t>17,486</t>
  </si>
  <si>
    <t>8,674</t>
  </si>
  <si>
    <t>8,812</t>
  </si>
  <si>
    <t>606</t>
  </si>
  <si>
    <t>2,832</t>
  </si>
  <si>
    <t>1,416</t>
  </si>
  <si>
    <t>塩瀬村</t>
  </si>
  <si>
    <t>684</t>
  </si>
  <si>
    <t>3,213</t>
  </si>
  <si>
    <t>1,646</t>
  </si>
  <si>
    <t>1,567</t>
  </si>
  <si>
    <t>大社村</t>
  </si>
  <si>
    <t>1,780</t>
  </si>
  <si>
    <t>8,448</t>
  </si>
  <si>
    <t>4,208</t>
  </si>
  <si>
    <t>4,240</t>
  </si>
  <si>
    <t>山口村</t>
  </si>
  <si>
    <t>631</t>
  </si>
  <si>
    <t>3,O14</t>
  </si>
  <si>
    <t>1,526</t>
  </si>
  <si>
    <t>1,488</t>
  </si>
  <si>
    <t>902</t>
  </si>
  <si>
    <t>3,646</t>
  </si>
  <si>
    <t>1,960</t>
  </si>
  <si>
    <t>1,686</t>
  </si>
  <si>
    <t>芝村</t>
  </si>
  <si>
    <t>497</t>
  </si>
  <si>
    <t>2,710</t>
  </si>
  <si>
    <t>1,354</t>
  </si>
  <si>
    <t>1,356</t>
  </si>
  <si>
    <t>691</t>
  </si>
  <si>
    <t>3,209</t>
  </si>
  <si>
    <t>1,657</t>
  </si>
  <si>
    <t>1,552</t>
  </si>
  <si>
    <t>26,762</t>
  </si>
  <si>
    <t>13,609</t>
  </si>
  <si>
    <t>13,153</t>
  </si>
  <si>
    <t>599</t>
  </si>
  <si>
    <t>2,878</t>
  </si>
  <si>
    <t>1,477</t>
  </si>
  <si>
    <t>1,401</t>
  </si>
  <si>
    <t>4,353</t>
  </si>
  <si>
    <t>2,188</t>
  </si>
  <si>
    <t>2,165</t>
  </si>
  <si>
    <t>802</t>
  </si>
  <si>
    <t>3,802</t>
  </si>
  <si>
    <t>1,851</t>
  </si>
  <si>
    <t>1,951</t>
  </si>
  <si>
    <t>21,133</t>
  </si>
  <si>
    <t>98,777</t>
  </si>
  <si>
    <t>49,028</t>
  </si>
  <si>
    <t>49,749</t>
  </si>
  <si>
    <t>8,398</t>
  </si>
  <si>
    <t>39,360</t>
  </si>
  <si>
    <t>19,111</t>
  </si>
  <si>
    <t>20,249</t>
  </si>
  <si>
    <t>38,383</t>
  </si>
  <si>
    <t>168,319</t>
  </si>
  <si>
    <t>82,628</t>
  </si>
  <si>
    <t>85,691</t>
  </si>
  <si>
    <t>4,025</t>
  </si>
  <si>
    <t>18,006</t>
  </si>
  <si>
    <t>8,683</t>
  </si>
  <si>
    <t>9,323</t>
  </si>
  <si>
    <t>2,336</t>
  </si>
  <si>
    <t>6,004</t>
  </si>
  <si>
    <t>5,229</t>
  </si>
  <si>
    <t>903</t>
  </si>
  <si>
    <t>4,054</t>
  </si>
  <si>
    <t>1,945</t>
  </si>
  <si>
    <t>2,109</t>
  </si>
  <si>
    <t>897</t>
  </si>
  <si>
    <t>4,627</t>
  </si>
  <si>
    <t>2,456</t>
  </si>
  <si>
    <t>2,171</t>
  </si>
  <si>
    <t>771</t>
  </si>
  <si>
    <t>3,670</t>
  </si>
  <si>
    <t>1,776</t>
  </si>
  <si>
    <t>1,894</t>
  </si>
  <si>
    <t>2,520</t>
  </si>
  <si>
    <t>11,879</t>
  </si>
  <si>
    <t>5,771</t>
  </si>
  <si>
    <t>6,108</t>
  </si>
  <si>
    <t>1,105</t>
  </si>
  <si>
    <t>4,766</t>
  </si>
  <si>
    <t>2,469</t>
  </si>
  <si>
    <t>2,297</t>
  </si>
  <si>
    <t>535</t>
  </si>
  <si>
    <t>2,874</t>
  </si>
  <si>
    <t>1,446</t>
  </si>
  <si>
    <t>1,428</t>
  </si>
  <si>
    <t>鳴尾</t>
  </si>
  <si>
    <t>10,003</t>
  </si>
  <si>
    <t>42,849</t>
  </si>
  <si>
    <t>21,347</t>
  </si>
  <si>
    <t>21,502</t>
  </si>
  <si>
    <t>672</t>
  </si>
  <si>
    <t>3,074</t>
  </si>
  <si>
    <t>1,575</t>
  </si>
  <si>
    <t>1,499</t>
  </si>
  <si>
    <t>瓦木</t>
  </si>
  <si>
    <t>8,563</t>
  </si>
  <si>
    <t>36,642</t>
  </si>
  <si>
    <t>18,204</t>
  </si>
  <si>
    <t>18,438</t>
  </si>
  <si>
    <t>645</t>
  </si>
  <si>
    <t>2,958</t>
  </si>
  <si>
    <t>1,513</t>
  </si>
  <si>
    <t>1,445</t>
  </si>
  <si>
    <t>甲東</t>
  </si>
  <si>
    <t>3,768</t>
  </si>
  <si>
    <t>17,065</t>
  </si>
  <si>
    <t>8,443</t>
  </si>
  <si>
    <t>8,622</t>
  </si>
  <si>
    <t>26,681</t>
  </si>
  <si>
    <t>18,241</t>
  </si>
  <si>
    <t>89,909</t>
  </si>
  <si>
    <t>43,657</t>
  </si>
  <si>
    <t>46,252</t>
  </si>
  <si>
    <t>3,899</t>
  </si>
  <si>
    <t>18,799</t>
  </si>
  <si>
    <t>9,586</t>
  </si>
  <si>
    <t>9,213</t>
  </si>
  <si>
    <t>1,246</t>
  </si>
  <si>
    <t>6,426</t>
  </si>
  <si>
    <t>3,236</t>
  </si>
  <si>
    <t>3,190</t>
  </si>
  <si>
    <t>14,224</t>
  </si>
  <si>
    <t>56,554</t>
  </si>
  <si>
    <t>28,404</t>
  </si>
  <si>
    <t>28,150</t>
  </si>
  <si>
    <t>1,985</t>
  </si>
  <si>
    <t>8,982</t>
  </si>
  <si>
    <t>4,597</t>
  </si>
  <si>
    <t>4,385</t>
  </si>
  <si>
    <t>669</t>
  </si>
  <si>
    <t>3,126</t>
  </si>
  <si>
    <t>1,553</t>
  </si>
  <si>
    <t>1,573</t>
  </si>
  <si>
    <t>塩瀬</t>
  </si>
  <si>
    <t>2,321</t>
  </si>
  <si>
    <t>2,423</t>
  </si>
  <si>
    <t>641</t>
  </si>
  <si>
    <t>3,017</t>
  </si>
  <si>
    <t>1,537</t>
  </si>
  <si>
    <t>1,480</t>
  </si>
  <si>
    <t>山口</t>
  </si>
  <si>
    <t>733</t>
  </si>
  <si>
    <t>3,544</t>
  </si>
  <si>
    <t>1,743</t>
  </si>
  <si>
    <t>1,801</t>
  </si>
  <si>
    <t>総数</t>
  </si>
  <si>
    <t>143,810</t>
  </si>
  <si>
    <t>71,239</t>
  </si>
  <si>
    <t>72,571</t>
  </si>
  <si>
    <t>本庁</t>
  </si>
  <si>
    <t>48,189</t>
  </si>
  <si>
    <t>210,179</t>
  </si>
  <si>
    <t>103,815</t>
  </si>
  <si>
    <t>106,364</t>
  </si>
  <si>
    <t>65,551</t>
  </si>
  <si>
    <t>262,608</t>
  </si>
  <si>
    <t>131,731</t>
  </si>
  <si>
    <t>130,877</t>
  </si>
  <si>
    <t>瓦木</t>
  </si>
  <si>
    <t>大正14年</t>
  </si>
  <si>
    <t>昭和5年</t>
  </si>
  <si>
    <t>昭和10年</t>
  </si>
  <si>
    <t>昭和15年</t>
  </si>
  <si>
    <t>昭和22年</t>
  </si>
  <si>
    <t>昭和25年</t>
  </si>
  <si>
    <t>昭和30年</t>
  </si>
  <si>
    <t>昭和35年</t>
  </si>
  <si>
    <t>人　　　　口</t>
  </si>
  <si>
    <t>人　　　　口</t>
  </si>
  <si>
    <t>区　域</t>
  </si>
  <si>
    <t>区　域</t>
  </si>
  <si>
    <t>総　　数</t>
  </si>
  <si>
    <t>西宮市</t>
  </si>
  <si>
    <t>50,377</t>
  </si>
  <si>
    <t>53,397</t>
  </si>
  <si>
    <t>1,615</t>
  </si>
  <si>
    <t>8,022</t>
  </si>
  <si>
    <t>3,847</t>
  </si>
  <si>
    <t>4,175</t>
  </si>
  <si>
    <t>…</t>
  </si>
  <si>
    <t>28,986</t>
  </si>
  <si>
    <t>126,783</t>
  </si>
  <si>
    <t>61,967</t>
  </si>
  <si>
    <t>64,816</t>
  </si>
  <si>
    <t>11,233</t>
  </si>
  <si>
    <t>塩瀬</t>
  </si>
  <si>
    <t>907</t>
  </si>
  <si>
    <t>4,188</t>
  </si>
  <si>
    <t>2,023</t>
  </si>
  <si>
    <t>2,165</t>
  </si>
  <si>
    <t>　　　(1) 大正14年～昭和35年</t>
  </si>
  <si>
    <t>(k㎡)</t>
  </si>
  <si>
    <t>(１k㎡当たり)</t>
  </si>
  <si>
    <t>瓦木</t>
  </si>
  <si>
    <t>11,817</t>
  </si>
  <si>
    <t>45,986</t>
  </si>
  <si>
    <t>22,986</t>
  </si>
  <si>
    <t>23,000</t>
  </si>
  <si>
    <t>1,009</t>
  </si>
  <si>
    <t>4,744</t>
  </si>
  <si>
    <t>…</t>
  </si>
  <si>
    <t>平成2年</t>
  </si>
  <si>
    <t>平成7年</t>
  </si>
  <si>
    <t>91,888</t>
  </si>
  <si>
    <t>108,292</t>
  </si>
  <si>
    <t>124,069</t>
  </si>
  <si>
    <t>142,451</t>
  </si>
  <si>
    <t>148,985</t>
  </si>
  <si>
    <t>157,978</t>
  </si>
  <si>
    <t>150,382</t>
  </si>
  <si>
    <t>40,651</t>
  </si>
  <si>
    <t>48,227</t>
  </si>
  <si>
    <t>54,532</t>
  </si>
  <si>
    <t>61,008</t>
  </si>
  <si>
    <t>62,990</t>
  </si>
  <si>
    <t>65,048</t>
  </si>
  <si>
    <t>56,934</t>
  </si>
  <si>
    <t>24,295</t>
  </si>
  <si>
    <t>27,067</t>
  </si>
  <si>
    <t>28,900</t>
  </si>
  <si>
    <t>33,454</t>
  </si>
  <si>
    <t>36,225</t>
  </si>
  <si>
    <t>39,663</t>
  </si>
  <si>
    <t>42,163</t>
  </si>
  <si>
    <t>1,296</t>
  </si>
  <si>
    <t>1,755</t>
  </si>
  <si>
    <t>2,599</t>
  </si>
  <si>
    <t>3,160</t>
  </si>
  <si>
    <t>3,719</t>
  </si>
  <si>
    <t>4,459</t>
  </si>
  <si>
    <t>5,832</t>
  </si>
  <si>
    <t>813</t>
  </si>
  <si>
    <t>875</t>
  </si>
  <si>
    <t>986</t>
  </si>
  <si>
    <t>1,321</t>
  </si>
  <si>
    <t>1,843</t>
  </si>
  <si>
    <t>2,914</t>
  </si>
  <si>
    <t>4,118</t>
  </si>
  <si>
    <t>336,873</t>
  </si>
  <si>
    <t>377,043</t>
  </si>
  <si>
    <t>400,622</t>
  </si>
  <si>
    <t>410,329</t>
  </si>
  <si>
    <t>421,267</t>
  </si>
  <si>
    <t>426,909</t>
  </si>
  <si>
    <t>390,389</t>
  </si>
  <si>
    <t>149,499</t>
  </si>
  <si>
    <t>165,548</t>
  </si>
  <si>
    <t>174,282</t>
  </si>
  <si>
    <t>175,025</t>
  </si>
  <si>
    <t>176,484</t>
  </si>
  <si>
    <t>172,372</t>
  </si>
  <si>
    <t>144,471</t>
  </si>
  <si>
    <t>88,277</t>
  </si>
  <si>
    <t>95,042</t>
  </si>
  <si>
    <t>94,385</t>
  </si>
  <si>
    <t>94,484</t>
  </si>
  <si>
    <t>100,043</t>
  </si>
  <si>
    <t>104,991</t>
  </si>
  <si>
    <t>105,536</t>
  </si>
  <si>
    <t>55,448</t>
  </si>
  <si>
    <t>61,556</t>
  </si>
  <si>
    <t>64,016</t>
  </si>
  <si>
    <t>64,834</t>
  </si>
  <si>
    <t>64,588</t>
  </si>
  <si>
    <t>63,669</t>
  </si>
  <si>
    <t>55,670</t>
  </si>
  <si>
    <t>34,226</t>
  </si>
  <si>
    <t>43,742</t>
  </si>
  <si>
    <t>53,600</t>
  </si>
  <si>
    <t>59,214</t>
  </si>
  <si>
    <t>59,493</t>
  </si>
  <si>
    <t>59,678</t>
  </si>
  <si>
    <t>51,134</t>
  </si>
  <si>
    <t>5,377</t>
  </si>
  <si>
    <t>６～１０階</t>
  </si>
  <si>
    <t>１１階以上</t>
  </si>
  <si>
    <t>6,812</t>
  </si>
  <si>
    <t>9,516</t>
  </si>
  <si>
    <t>11,164</t>
  </si>
  <si>
    <t>13,064</t>
  </si>
  <si>
    <t>15,241</t>
  </si>
  <si>
    <t>18,725</t>
  </si>
  <si>
    <t>4,046</t>
  </si>
  <si>
    <t>4,343</t>
  </si>
  <si>
    <t>4,823</t>
  </si>
  <si>
    <t>5,608</t>
  </si>
  <si>
    <t>7,595</t>
  </si>
  <si>
    <t>10,958</t>
  </si>
  <si>
    <t>14,853</t>
  </si>
  <si>
    <t>169,918</t>
  </si>
  <si>
    <t>188,571</t>
  </si>
  <si>
    <t>197,128</t>
  </si>
  <si>
    <t>200,066</t>
  </si>
  <si>
    <t>204,938</t>
  </si>
  <si>
    <t>206,879</t>
  </si>
  <si>
    <t>188,344</t>
  </si>
  <si>
    <t>75,234</t>
  </si>
  <si>
    <t>82,649</t>
  </si>
  <si>
    <t>85,971</t>
  </si>
  <si>
    <t>85,173</t>
  </si>
  <si>
    <t>85,713</t>
  </si>
  <si>
    <t>83,237</t>
  </si>
  <si>
    <t>69,692</t>
  </si>
  <si>
    <t>44,069</t>
  </si>
  <si>
    <t>46,869</t>
  </si>
  <si>
    <t>45,290</t>
  </si>
  <si>
    <t>45,405</t>
  </si>
  <si>
    <t>48,159</t>
  </si>
  <si>
    <t>50,815</t>
  </si>
  <si>
    <t>50,438</t>
  </si>
  <si>
    <t>28,227</t>
  </si>
  <si>
    <t>30,898</t>
  </si>
  <si>
    <t>31,535</t>
  </si>
  <si>
    <t>31,721</t>
  </si>
  <si>
    <t>31,416</t>
  </si>
  <si>
    <t>30,915</t>
  </si>
  <si>
    <t>27,230</t>
  </si>
  <si>
    <t>27,345</t>
  </si>
  <si>
    <t>29,509</t>
  </si>
  <si>
    <t>29,163</t>
  </si>
  <si>
    <t>24,836</t>
  </si>
  <si>
    <t>2,571</t>
  </si>
  <si>
    <t>3,284</t>
  </si>
  <si>
    <t>4,580</t>
  </si>
  <si>
    <t>5,378</t>
  </si>
  <si>
    <t>6,338</t>
  </si>
  <si>
    <t>7,321</t>
  </si>
  <si>
    <t>8,903</t>
  </si>
  <si>
    <t>1,982</t>
  </si>
  <si>
    <t>2,143</t>
  </si>
  <si>
    <t>2,407</t>
  </si>
  <si>
    <t>2,809</t>
  </si>
  <si>
    <t>3,803</t>
  </si>
  <si>
    <t>5,428</t>
  </si>
  <si>
    <t>7,245</t>
  </si>
  <si>
    <t>166,955</t>
  </si>
  <si>
    <t>188,472</t>
  </si>
  <si>
    <t>203,494</t>
  </si>
  <si>
    <t>210,263</t>
  </si>
  <si>
    <t>216,329</t>
  </si>
  <si>
    <t>220,030</t>
  </si>
  <si>
    <t>202,045</t>
  </si>
  <si>
    <t>74,265</t>
  </si>
  <si>
    <t>82,899</t>
  </si>
  <si>
    <t>88,311</t>
  </si>
  <si>
    <t>89,852</t>
  </si>
  <si>
    <t>90,771</t>
  </si>
  <si>
    <t>89,135</t>
  </si>
  <si>
    <t>74,779</t>
  </si>
  <si>
    <t>44,208</t>
  </si>
  <si>
    <t>48,173</t>
  </si>
  <si>
    <t>49,095</t>
  </si>
  <si>
    <t>49,079</t>
  </si>
  <si>
    <t>51,884</t>
  </si>
  <si>
    <t>54,176</t>
  </si>
  <si>
    <t>55,098</t>
  </si>
  <si>
    <t>27,221</t>
  </si>
  <si>
    <t>30,658</t>
  </si>
  <si>
    <t>32,481</t>
  </si>
  <si>
    <t>33,l13</t>
  </si>
  <si>
    <t>33,172</t>
  </si>
  <si>
    <t>32,754</t>
  </si>
  <si>
    <t>28,440</t>
  </si>
  <si>
    <t>16,391</t>
  </si>
  <si>
    <t>26,255</t>
  </si>
  <si>
    <t>29,634</t>
  </si>
  <si>
    <t>29,984</t>
  </si>
  <si>
    <t>30,515</t>
  </si>
  <si>
    <t>26,298</t>
  </si>
  <si>
    <t>2,806</t>
  </si>
  <si>
    <t>3,528</t>
  </si>
  <si>
    <t>4,936</t>
  </si>
  <si>
    <t>5,786</t>
  </si>
  <si>
    <t>6,726</t>
  </si>
  <si>
    <t>7,920</t>
  </si>
  <si>
    <t>9,822</t>
  </si>
  <si>
    <t>2,064</t>
  </si>
  <si>
    <t>2,200</t>
  </si>
  <si>
    <t>2,416</t>
  </si>
  <si>
    <t>★　下記番号又は項目をクリックしてください。</t>
  </si>
  <si>
    <t>2,799</t>
  </si>
  <si>
    <t>3,792</t>
  </si>
  <si>
    <t>5,530</t>
  </si>
  <si>
    <t>7,608</t>
  </si>
  <si>
    <t>昭和45年</t>
  </si>
  <si>
    <t>昭和50年</t>
  </si>
  <si>
    <t>昭和55年</t>
  </si>
  <si>
    <t>昭和60年</t>
  </si>
  <si>
    <t>世帯数</t>
  </si>
  <si>
    <t>人口総数</t>
  </si>
  <si>
    <t>15,140</t>
  </si>
  <si>
    <t>17,979</t>
  </si>
  <si>
    <t>20,082</t>
  </si>
  <si>
    <t>23,409</t>
  </si>
  <si>
    <t>23,676</t>
  </si>
  <si>
    <t>24,438</t>
  </si>
  <si>
    <t>22,211</t>
  </si>
  <si>
    <t>鳴尾</t>
  </si>
  <si>
    <t>17,835</t>
  </si>
  <si>
    <t>22,728</t>
  </si>
  <si>
    <t>21,014</t>
  </si>
  <si>
    <t>29,580</t>
  </si>
  <si>
    <t>区　　域</t>
  </si>
  <si>
    <t>　  (2) 昭和40年～平成7年</t>
  </si>
  <si>
    <t>　１　国勢調査の世帯数と人口</t>
  </si>
  <si>
    <t>　２　人口集中地区の人口と面積</t>
  </si>
  <si>
    <t>年　　　次</t>
  </si>
  <si>
    <t>人　　口</t>
  </si>
  <si>
    <t>面　　積</t>
  </si>
  <si>
    <t>人 口 密 度</t>
  </si>
  <si>
    <t>全市に占める人口集中地区の割合(%)</t>
  </si>
  <si>
    <t>昭和45年</t>
  </si>
  <si>
    <t>人      口</t>
  </si>
  <si>
    <t>面      積</t>
  </si>
  <si>
    <t xml:space="preserve">  50</t>
  </si>
  <si>
    <t xml:space="preserve">  55</t>
  </si>
  <si>
    <t xml:space="preserve">  60</t>
  </si>
  <si>
    <t xml:space="preserve">平成 2  </t>
  </si>
  <si>
    <t>　３　年齢，男女別人口</t>
  </si>
  <si>
    <t>O～9歳</t>
  </si>
  <si>
    <t>37,280</t>
  </si>
  <si>
    <t>19,191</t>
  </si>
  <si>
    <t>18,089</t>
  </si>
  <si>
    <t>47,677</t>
  </si>
  <si>
    <t>24,456</t>
  </si>
  <si>
    <t>23,221</t>
  </si>
  <si>
    <t>0</t>
  </si>
  <si>
    <t>3,585</t>
  </si>
  <si>
    <t>1,886</t>
  </si>
  <si>
    <t>1,699</t>
  </si>
  <si>
    <t>4,293</t>
  </si>
  <si>
    <t>2,093</t>
  </si>
  <si>
    <t>5,071</t>
  </si>
  <si>
    <t>2,579</t>
  </si>
  <si>
    <t>1</t>
  </si>
  <si>
    <t>3,643</t>
  </si>
  <si>
    <t>1,855</t>
  </si>
  <si>
    <t>1,788</t>
  </si>
  <si>
    <t>4,230</t>
  </si>
  <si>
    <t>2,214</t>
  </si>
  <si>
    <t>2,016</t>
  </si>
  <si>
    <t>2,701</t>
  </si>
  <si>
    <t>2</t>
  </si>
  <si>
    <t>3,462</t>
  </si>
  <si>
    <t>1,752</t>
  </si>
  <si>
    <t>1,710</t>
  </si>
  <si>
    <t>4,573</t>
  </si>
  <si>
    <t>2,341</t>
  </si>
  <si>
    <t>2,232</t>
  </si>
  <si>
    <t>3</t>
  </si>
  <si>
    <t>1,857</t>
  </si>
  <si>
    <t>1,709</t>
  </si>
  <si>
    <t>4,606</t>
  </si>
  <si>
    <t>2,310</t>
  </si>
  <si>
    <t>2,296</t>
  </si>
  <si>
    <t>4</t>
  </si>
  <si>
    <t>4,603</t>
  </si>
  <si>
    <t>2,359</t>
  </si>
  <si>
    <t>2,244</t>
  </si>
  <si>
    <t>2,737</t>
  </si>
  <si>
    <t>2,639</t>
  </si>
  <si>
    <t>5</t>
  </si>
  <si>
    <t>6</t>
  </si>
  <si>
    <t>3,746</t>
  </si>
  <si>
    <t>1,930</t>
  </si>
  <si>
    <t>1,816</t>
  </si>
  <si>
    <t>2,656</t>
  </si>
  <si>
    <t>2,415</t>
  </si>
  <si>
    <t>7</t>
  </si>
  <si>
    <t>8</t>
  </si>
  <si>
    <t>2,463</t>
  </si>
  <si>
    <t>3,056</t>
  </si>
  <si>
    <t>2,835</t>
  </si>
  <si>
    <t>9</t>
  </si>
  <si>
    <t>4,026</t>
  </si>
  <si>
    <t>2,098</t>
  </si>
  <si>
    <t>1,928</t>
  </si>
  <si>
    <t>5,136</t>
  </si>
  <si>
    <t>2,648</t>
  </si>
  <si>
    <t>2,488</t>
  </si>
  <si>
    <t>10～19歳</t>
  </si>
  <si>
    <t>50,046</t>
  </si>
  <si>
    <t>24,715</t>
  </si>
  <si>
    <t>25,331</t>
  </si>
  <si>
    <t>63,422</t>
  </si>
  <si>
    <t>31,627</t>
  </si>
  <si>
    <t>31,795</t>
  </si>
  <si>
    <t>10</t>
  </si>
  <si>
    <t>4,307</t>
  </si>
  <si>
    <t>2,230</t>
  </si>
  <si>
    <t>2,077</t>
  </si>
  <si>
    <t>5,238</t>
  </si>
  <si>
    <t>2,694</t>
  </si>
  <si>
    <t>2,544</t>
  </si>
  <si>
    <t>ll</t>
  </si>
  <si>
    <t>2,738</t>
  </si>
  <si>
    <t>2,672</t>
  </si>
  <si>
    <t>12</t>
  </si>
  <si>
    <t>2,898</t>
  </si>
  <si>
    <t>2,742</t>
  </si>
  <si>
    <t>3,621</t>
  </si>
  <si>
    <t>13</t>
  </si>
  <si>
    <t>4,510</t>
  </si>
  <si>
    <t>2,189</t>
  </si>
  <si>
    <t>5,650</t>
  </si>
  <si>
    <t>2,873</t>
  </si>
  <si>
    <t>2,777</t>
  </si>
  <si>
    <t>14</t>
  </si>
  <si>
    <t>2,888</t>
  </si>
  <si>
    <t>15</t>
  </si>
  <si>
    <t>2,974</t>
  </si>
  <si>
    <t>16</t>
  </si>
  <si>
    <t>4,863</t>
  </si>
  <si>
    <t>2,397</t>
  </si>
  <si>
    <t>2,466</t>
  </si>
  <si>
    <t>6,614</t>
  </si>
  <si>
    <t>3,309</t>
  </si>
  <si>
    <t>3,305</t>
  </si>
  <si>
    <t>17</t>
  </si>
  <si>
    <t>5,184</t>
  </si>
  <si>
    <t>2,621</t>
  </si>
  <si>
    <t>2,563</t>
  </si>
  <si>
    <t>6,746</t>
  </si>
  <si>
    <t>3,405</t>
  </si>
  <si>
    <t>3,341</t>
  </si>
  <si>
    <t>18</t>
  </si>
  <si>
    <t>3,660</t>
  </si>
  <si>
    <t>4,070</t>
  </si>
  <si>
    <t>19</t>
  </si>
  <si>
    <t>6,846</t>
  </si>
  <si>
    <t>2,975</t>
  </si>
  <si>
    <t>3,871</t>
  </si>
  <si>
    <t>8,326</t>
  </si>
  <si>
    <t>3,844</t>
  </si>
  <si>
    <t>4,482</t>
  </si>
  <si>
    <t>20～29歳</t>
  </si>
  <si>
    <t>65,914</t>
  </si>
  <si>
    <t>32,559</t>
  </si>
  <si>
    <t>33,355</t>
  </si>
  <si>
    <t>7年</t>
  </si>
  <si>
    <t>　12</t>
  </si>
  <si>
    <t>12年</t>
  </si>
  <si>
    <t>総　　　　　　　　　　　　数</t>
  </si>
  <si>
    <t>総　　　数　b)</t>
  </si>
  <si>
    <t xml:space="preserve">   曾祖父母、曾孫、甥、姪、その他これらに準ずる者から成る世帯をいう。</t>
  </si>
  <si>
    <t>篠山市</t>
  </si>
  <si>
    <t>豊岡市</t>
  </si>
  <si>
    <t>その他の都道府県</t>
  </si>
  <si>
    <t>滝野町</t>
  </si>
  <si>
    <t>篠山市</t>
  </si>
  <si>
    <t>東条町</t>
  </si>
  <si>
    <t>柏原町</t>
  </si>
  <si>
    <t>山南町</t>
  </si>
  <si>
    <t>小野市</t>
  </si>
  <si>
    <t>67,586</t>
  </si>
  <si>
    <t>33,404</t>
  </si>
  <si>
    <t>34,182</t>
  </si>
  <si>
    <t>20</t>
  </si>
  <si>
    <t>7,098</t>
  </si>
  <si>
    <t>3,200</t>
  </si>
  <si>
    <t>3,898</t>
  </si>
  <si>
    <t>7,894</t>
  </si>
  <si>
    <t>4,273</t>
  </si>
  <si>
    <t>21</t>
  </si>
  <si>
    <t>7,433</t>
  </si>
  <si>
    <t>3,480</t>
  </si>
  <si>
    <t>3,953</t>
  </si>
  <si>
    <t>7,378</t>
  </si>
  <si>
    <t>3,485</t>
  </si>
  <si>
    <t>3,893</t>
  </si>
  <si>
    <t>22</t>
  </si>
  <si>
    <t>3,570</t>
  </si>
  <si>
    <t>7,252</t>
  </si>
  <si>
    <t>3,533</t>
  </si>
  <si>
    <t>23</t>
  </si>
  <si>
    <t>3,448</t>
  </si>
  <si>
    <t>3,492</t>
  </si>
  <si>
    <t>7,161</t>
  </si>
  <si>
    <t>3,648</t>
  </si>
  <si>
    <t>3,513</t>
  </si>
  <si>
    <t>24</t>
  </si>
  <si>
    <t>25</t>
  </si>
  <si>
    <t>26</t>
  </si>
  <si>
    <t>6,606</t>
  </si>
  <si>
    <t>3,381</t>
  </si>
  <si>
    <t>3,225</t>
  </si>
  <si>
    <t>3,114</t>
  </si>
  <si>
    <t>27</t>
  </si>
  <si>
    <t>6,353</t>
  </si>
  <si>
    <t>3,163</t>
  </si>
  <si>
    <t>28</t>
  </si>
  <si>
    <t>6,158</t>
  </si>
  <si>
    <t>3,102</t>
  </si>
  <si>
    <t>6,200</t>
  </si>
  <si>
    <t>29</t>
  </si>
  <si>
    <t>2,913</t>
  </si>
  <si>
    <t>30～39歳</t>
  </si>
  <si>
    <t>51,683</t>
  </si>
  <si>
    <t>25,346</t>
  </si>
  <si>
    <t>26,337</t>
  </si>
  <si>
    <t>58,471</t>
  </si>
  <si>
    <t>28,258</t>
  </si>
  <si>
    <t>30,213</t>
  </si>
  <si>
    <t>30</t>
  </si>
  <si>
    <t>5,927</t>
  </si>
  <si>
    <t>2,985</t>
  </si>
  <si>
    <t>2,942</t>
  </si>
  <si>
    <t>5,823</t>
  </si>
  <si>
    <t>2,988</t>
  </si>
  <si>
    <t>31</t>
  </si>
  <si>
    <t>32</t>
  </si>
  <si>
    <t>5,387</t>
  </si>
  <si>
    <t>2,619</t>
  </si>
  <si>
    <t>2,768</t>
  </si>
  <si>
    <t>5,661</t>
  </si>
  <si>
    <t>2,739</t>
  </si>
  <si>
    <t>2,922</t>
  </si>
  <si>
    <t>33</t>
  </si>
  <si>
    <t>2,643</t>
  </si>
  <si>
    <t>3,423</t>
  </si>
  <si>
    <t>34</t>
  </si>
  <si>
    <t>4,898</t>
  </si>
  <si>
    <t>2,402</t>
  </si>
  <si>
    <t>2,496</t>
  </si>
  <si>
    <t>5,525</t>
  </si>
  <si>
    <t>2,713</t>
  </si>
  <si>
    <t>2,812</t>
  </si>
  <si>
    <t>3,692</t>
  </si>
  <si>
    <t>35</t>
  </si>
  <si>
    <t>5,040</t>
  </si>
  <si>
    <t>2,455</t>
  </si>
  <si>
    <t>2,585</t>
  </si>
  <si>
    <t>5,563</t>
  </si>
  <si>
    <t>2,650</t>
  </si>
  <si>
    <t>36</t>
  </si>
  <si>
    <t>5,552</t>
  </si>
  <si>
    <t>2,652</t>
  </si>
  <si>
    <t>2,900</t>
  </si>
  <si>
    <t>37</t>
  </si>
  <si>
    <t>4,814</t>
  </si>
  <si>
    <t>3,134</t>
  </si>
  <si>
    <t>38</t>
  </si>
  <si>
    <t>4,551</t>
  </si>
  <si>
    <t>2,269</t>
  </si>
  <si>
    <t>2,282</t>
  </si>
  <si>
    <t>6,470</t>
  </si>
  <si>
    <t>3,150</t>
  </si>
  <si>
    <t>3,320</t>
  </si>
  <si>
    <t>39</t>
  </si>
  <si>
    <t>4,954</t>
  </si>
  <si>
    <t>2,401</t>
  </si>
  <si>
    <t>2,553</t>
  </si>
  <si>
    <t>6,865</t>
  </si>
  <si>
    <t>3,339</t>
  </si>
  <si>
    <t>3,526</t>
  </si>
  <si>
    <t>40～49歳</t>
  </si>
  <si>
    <t>61,891</t>
  </si>
  <si>
    <t>30,205</t>
  </si>
  <si>
    <t>31,686</t>
  </si>
  <si>
    <t>70,297</t>
  </si>
  <si>
    <t>34,640</t>
  </si>
  <si>
    <t>35,657</t>
  </si>
  <si>
    <t>40</t>
  </si>
  <si>
    <t>4,900</t>
  </si>
  <si>
    <t>2,322</t>
  </si>
  <si>
    <t>2,578</t>
  </si>
  <si>
    <t>7,360</t>
  </si>
  <si>
    <t>3,562</t>
  </si>
  <si>
    <t>3,798</t>
  </si>
  <si>
    <t>2,960</t>
  </si>
  <si>
    <t>41</t>
  </si>
  <si>
    <t>2,566</t>
  </si>
  <si>
    <t>8,657</t>
  </si>
  <si>
    <t>4,292</t>
  </si>
  <si>
    <t>4,365</t>
  </si>
  <si>
    <t>42</t>
  </si>
  <si>
    <t>8,602</t>
  </si>
  <si>
    <t>43</t>
  </si>
  <si>
    <t>4,162</t>
  </si>
  <si>
    <t>4,238</t>
  </si>
  <si>
    <t>3,400</t>
  </si>
  <si>
    <t>44</t>
  </si>
  <si>
    <t>6,198</t>
  </si>
  <si>
    <t>3,001</t>
  </si>
  <si>
    <t>3,197</t>
  </si>
  <si>
    <t>5,194</t>
  </si>
  <si>
    <t>2,588</t>
  </si>
  <si>
    <t>2,606</t>
  </si>
  <si>
    <t>45</t>
  </si>
  <si>
    <t>世 帯 数</t>
  </si>
  <si>
    <t>世 帯 人 員</t>
  </si>
  <si>
    <t>人　　　員</t>
  </si>
  <si>
    <t>当　た　り</t>
  </si>
  <si>
    <t>１　世　帯</t>
  </si>
  <si>
    <t>１ 世 帯 当 た り</t>
  </si>
  <si>
    <t>延　べ　面　積</t>
  </si>
  <si>
    <t>　　　　　　(㎡)</t>
  </si>
  <si>
    <t>１ 人 当 た り</t>
  </si>
  <si>
    <t>6,765</t>
  </si>
  <si>
    <t>3,321</t>
  </si>
  <si>
    <t>3,444</t>
  </si>
  <si>
    <t>5,514</t>
  </si>
  <si>
    <t>2,680</t>
  </si>
  <si>
    <t>2,834</t>
  </si>
  <si>
    <t>46</t>
  </si>
  <si>
    <t>7,838</t>
  </si>
  <si>
    <t>3,908</t>
  </si>
  <si>
    <t>3,930</t>
  </si>
  <si>
    <t>6,715</t>
  </si>
  <si>
    <t>3,410</t>
  </si>
  <si>
    <t>47</t>
  </si>
  <si>
    <t>7,845</t>
  </si>
  <si>
    <t>3,843</t>
  </si>
  <si>
    <t>4,002</t>
  </si>
  <si>
    <t>6,372</t>
  </si>
  <si>
    <t>3,180</t>
  </si>
  <si>
    <t>3,192</t>
  </si>
  <si>
    <t>48</t>
  </si>
  <si>
    <t>7,711</t>
  </si>
  <si>
    <t>3,840</t>
  </si>
  <si>
    <t>6,787</t>
  </si>
  <si>
    <t>3,364</t>
  </si>
  <si>
    <t>49</t>
  </si>
  <si>
    <t>4,692</t>
  </si>
  <si>
    <t>2,326</t>
  </si>
  <si>
    <t>2,366</t>
  </si>
  <si>
    <t>6,696</t>
  </si>
  <si>
    <t>3,296</t>
  </si>
  <si>
    <t>2,884</t>
  </si>
  <si>
    <t>50～59歳</t>
  </si>
  <si>
    <t>53,084</t>
  </si>
  <si>
    <t>26,O04</t>
  </si>
  <si>
    <t>27,080</t>
  </si>
  <si>
    <t>53,425</t>
  </si>
  <si>
    <t>25,924</t>
  </si>
  <si>
    <t>27,501</t>
  </si>
  <si>
    <t>50</t>
  </si>
  <si>
    <t>2,419</t>
  </si>
  <si>
    <t>2,601</t>
  </si>
  <si>
    <t>5,807</t>
  </si>
  <si>
    <t>2,831</t>
  </si>
  <si>
    <t>2,976</t>
  </si>
  <si>
    <t>51</t>
  </si>
  <si>
    <t>2,560</t>
  </si>
  <si>
    <t>2,577</t>
  </si>
  <si>
    <t>52</t>
  </si>
  <si>
    <t>5,623</t>
  </si>
  <si>
    <t>2,825</t>
  </si>
  <si>
    <t>2,798</t>
  </si>
  <si>
    <t>5,609</t>
  </si>
  <si>
    <t>2,774</t>
  </si>
  <si>
    <t>53</t>
  </si>
  <si>
    <t>5,970</t>
  </si>
  <si>
    <t>5,587</t>
  </si>
  <si>
    <t>2,850</t>
  </si>
  <si>
    <t>54</t>
  </si>
  <si>
    <t>3,032</t>
  </si>
  <si>
    <t>5,713</t>
  </si>
  <si>
    <t>2,741</t>
  </si>
  <si>
    <t>2,972</t>
  </si>
  <si>
    <t>55</t>
  </si>
  <si>
    <t>2,516</t>
  </si>
  <si>
    <t>2,600</t>
  </si>
  <si>
    <t>5,474</t>
  </si>
  <si>
    <t>2,634</t>
  </si>
  <si>
    <t>2,840</t>
  </si>
  <si>
    <t>56</t>
  </si>
  <si>
    <t>2,235</t>
  </si>
  <si>
    <t>5,048</t>
  </si>
  <si>
    <t>2,421</t>
  </si>
  <si>
    <t>2,627</t>
  </si>
  <si>
    <t>57</t>
  </si>
  <si>
    <t>4,937</t>
  </si>
  <si>
    <t>2,382</t>
  </si>
  <si>
    <t>2,555</t>
  </si>
  <si>
    <t>5,236</t>
  </si>
  <si>
    <t>2,720</t>
  </si>
  <si>
    <t>2,266</t>
  </si>
  <si>
    <t>58</t>
  </si>
  <si>
    <t>2,386</t>
  </si>
  <si>
    <t>2,514</t>
  </si>
  <si>
    <t>5,076</t>
  </si>
  <si>
    <t>2,653</t>
  </si>
  <si>
    <t>2,186</t>
  </si>
  <si>
    <t>59</t>
  </si>
  <si>
    <t>4,981</t>
  </si>
  <si>
    <t>2,390</t>
  </si>
  <si>
    <t>2,591</t>
  </si>
  <si>
    <t>4,738</t>
  </si>
  <si>
    <t>2,287</t>
  </si>
  <si>
    <t>2,451</t>
  </si>
  <si>
    <t>1,939</t>
  </si>
  <si>
    <t>60～69歳</t>
  </si>
  <si>
    <t>39,592</t>
  </si>
  <si>
    <t>18,514</t>
  </si>
  <si>
    <t>21,078</t>
  </si>
  <si>
    <t>35,834</t>
  </si>
  <si>
    <t>16,411</t>
  </si>
  <si>
    <t>19,423</t>
  </si>
  <si>
    <t>60</t>
  </si>
  <si>
    <t>4,743</t>
  </si>
  <si>
    <t>2,278</t>
  </si>
  <si>
    <t>2,465</t>
  </si>
  <si>
    <t>4,397</t>
  </si>
  <si>
    <t>2,112</t>
  </si>
  <si>
    <t>2,285</t>
  </si>
  <si>
    <t>61</t>
  </si>
  <si>
    <t>4,331</t>
  </si>
  <si>
    <t>2,032</t>
  </si>
  <si>
    <t>2,299</t>
  </si>
  <si>
    <t>4,381</t>
  </si>
  <si>
    <t>2,078</t>
  </si>
  <si>
    <t>2,303</t>
  </si>
  <si>
    <t>1,600</t>
  </si>
  <si>
    <t>62</t>
  </si>
  <si>
    <t>4,451</t>
  </si>
  <si>
    <t>2,073</t>
  </si>
  <si>
    <t>2,378</t>
  </si>
  <si>
    <t>4,252</t>
  </si>
  <si>
    <t>2,066</t>
  </si>
  <si>
    <t>1,375</t>
  </si>
  <si>
    <t>63</t>
  </si>
  <si>
    <t>2,026</t>
  </si>
  <si>
    <t>1,856</t>
  </si>
  <si>
    <t>2,097</t>
  </si>
  <si>
    <t>1,786</t>
  </si>
  <si>
    <t>64</t>
  </si>
  <si>
    <t>4,073</t>
  </si>
  <si>
    <t>2,134</t>
  </si>
  <si>
    <t>3,846</t>
  </si>
  <si>
    <t>1,794</t>
  </si>
  <si>
    <t>2,052</t>
  </si>
  <si>
    <t>1,192</t>
  </si>
  <si>
    <t>1,678</t>
  </si>
  <si>
    <t>65</t>
  </si>
  <si>
    <t>3,782</t>
  </si>
  <si>
    <t>1,784</t>
  </si>
  <si>
    <t>1,998</t>
  </si>
  <si>
    <t>3,514</t>
  </si>
  <si>
    <t>1,607</t>
  </si>
  <si>
    <t>1,907</t>
  </si>
  <si>
    <t>66</t>
  </si>
  <si>
    <t>3,709</t>
  </si>
  <si>
    <t>3,206</t>
  </si>
  <si>
    <t>1,463</t>
  </si>
  <si>
    <t>907</t>
  </si>
  <si>
    <t>67</t>
  </si>
  <si>
    <t>3,599</t>
  </si>
  <si>
    <t>1,921</t>
  </si>
  <si>
    <t>2,858</t>
  </si>
  <si>
    <t>1,242</t>
  </si>
  <si>
    <t>1,616</t>
  </si>
  <si>
    <t>1,010</t>
  </si>
  <si>
    <t>68</t>
  </si>
  <si>
    <t>977</t>
  </si>
  <si>
    <t>69</t>
  </si>
  <si>
    <t>3,279</t>
  </si>
  <si>
    <t>1,799</t>
  </si>
  <si>
    <t>2,612</t>
  </si>
  <si>
    <t>1,047</t>
  </si>
  <si>
    <t>1,565</t>
  </si>
  <si>
    <t>889</t>
  </si>
  <si>
    <t>1,323</t>
  </si>
  <si>
    <t>70～79歳</t>
  </si>
  <si>
    <t>20,512</t>
  </si>
  <si>
    <t>8,261</t>
  </si>
  <si>
    <t>12,251</t>
  </si>
  <si>
    <t>19,705</t>
  </si>
  <si>
    <t>8,OOO</t>
  </si>
  <si>
    <t>11,705</t>
  </si>
  <si>
    <t>70</t>
  </si>
  <si>
    <t>1,278</t>
  </si>
  <si>
    <t>1,606</t>
  </si>
  <si>
    <t>1,085</t>
  </si>
  <si>
    <t>1,558</t>
  </si>
  <si>
    <t>1,341</t>
  </si>
  <si>
    <t>71</t>
  </si>
  <si>
    <t>1,457</t>
  </si>
  <si>
    <t>1,984</t>
  </si>
  <si>
    <t>792</t>
  </si>
  <si>
    <t>987</t>
  </si>
  <si>
    <t>1,207</t>
  </si>
  <si>
    <t>72</t>
  </si>
  <si>
    <t>991</t>
  </si>
  <si>
    <t>1,355</t>
  </si>
  <si>
    <t>2,132</t>
  </si>
  <si>
    <t>892</t>
  </si>
  <si>
    <t>1,240</t>
  </si>
  <si>
    <t>927</t>
  </si>
  <si>
    <t>1,206</t>
  </si>
  <si>
    <t>73</t>
  </si>
  <si>
    <t>2,283</t>
  </si>
  <si>
    <t>888</t>
  </si>
  <si>
    <t>1,395</t>
  </si>
  <si>
    <t>３　平成１２年国勢調査</t>
  </si>
  <si>
    <t>2,071</t>
  </si>
  <si>
    <t>854</t>
  </si>
  <si>
    <t>1,217</t>
  </si>
  <si>
    <t>1,247</t>
  </si>
  <si>
    <t>74</t>
  </si>
  <si>
    <t>795</t>
  </si>
  <si>
    <t>1,298</t>
  </si>
  <si>
    <t>1,964</t>
  </si>
  <si>
    <t>744</t>
  </si>
  <si>
    <t>1,220</t>
  </si>
  <si>
    <t>833</t>
  </si>
  <si>
    <t>1,114</t>
  </si>
  <si>
    <t>75</t>
  </si>
  <si>
    <t>2,099</t>
  </si>
  <si>
    <t>816</t>
  </si>
  <si>
    <t>1,283</t>
  </si>
  <si>
    <t>1,999</t>
  </si>
  <si>
    <t>809</t>
  </si>
  <si>
    <t>1,190</t>
  </si>
  <si>
    <t>763</t>
  </si>
  <si>
    <t>1,034</t>
  </si>
  <si>
    <t>76</t>
  </si>
  <si>
    <t>596</t>
  </si>
  <si>
    <t>973</t>
  </si>
  <si>
    <t>1,849</t>
  </si>
  <si>
    <t>772</t>
  </si>
  <si>
    <t>1,077</t>
  </si>
  <si>
    <t>77</t>
  </si>
  <si>
    <t>642</t>
  </si>
  <si>
    <t>971</t>
  </si>
  <si>
    <t>1,757</t>
  </si>
  <si>
    <t>734</t>
  </si>
  <si>
    <t>1,023</t>
  </si>
  <si>
    <t>618</t>
  </si>
  <si>
    <t>78</t>
  </si>
  <si>
    <t>1,590</t>
  </si>
  <si>
    <t>584</t>
  </si>
  <si>
    <t>1,006</t>
  </si>
  <si>
    <t>1,782</t>
  </si>
  <si>
    <t>708</t>
  </si>
  <si>
    <t>1,074</t>
  </si>
  <si>
    <t>581</t>
  </si>
  <si>
    <t>874</t>
  </si>
  <si>
    <t>79</t>
  </si>
  <si>
    <t>1,408</t>
  </si>
  <si>
    <t>501</t>
  </si>
  <si>
    <t>1,524</t>
  </si>
  <si>
    <t>610</t>
  </si>
  <si>
    <t>914</t>
  </si>
  <si>
    <t>1,136</t>
  </si>
  <si>
    <t>495</t>
  </si>
  <si>
    <t>80～89歳</t>
  </si>
  <si>
    <t>8,970</t>
  </si>
  <si>
    <t>5,856</t>
  </si>
  <si>
    <t>8,244</t>
  </si>
  <si>
    <t>2,953</t>
  </si>
  <si>
    <t>5,291</t>
  </si>
  <si>
    <t>80</t>
  </si>
  <si>
    <t>1,431</t>
  </si>
  <si>
    <t>533</t>
  </si>
  <si>
    <t>898</t>
  </si>
  <si>
    <t>1,433</t>
  </si>
  <si>
    <t>537</t>
  </si>
  <si>
    <t>896</t>
  </si>
  <si>
    <t>422</t>
  </si>
  <si>
    <t>650</t>
  </si>
  <si>
    <t>81</t>
  </si>
  <si>
    <t>1,279</t>
  </si>
  <si>
    <t>493</t>
  </si>
  <si>
    <t>786</t>
  </si>
  <si>
    <t>1,269</t>
  </si>
  <si>
    <t>483</t>
  </si>
  <si>
    <t>929</t>
  </si>
  <si>
    <t>82</t>
  </si>
  <si>
    <t>421</t>
  </si>
  <si>
    <t>682</t>
  </si>
  <si>
    <t>1,152</t>
  </si>
  <si>
    <t>423</t>
  </si>
  <si>
    <t>729</t>
  </si>
  <si>
    <t>329</t>
  </si>
  <si>
    <t>83</t>
  </si>
  <si>
    <t>1,127</t>
  </si>
  <si>
    <t>387</t>
  </si>
  <si>
    <t>740</t>
  </si>
  <si>
    <t>1,043</t>
  </si>
  <si>
    <t>366</t>
  </si>
  <si>
    <t>677</t>
  </si>
  <si>
    <t>782</t>
  </si>
  <si>
    <t>486</t>
  </si>
  <si>
    <t>84</t>
  </si>
  <si>
    <t>306</t>
  </si>
  <si>
    <t>621</t>
  </si>
  <si>
    <t>288</t>
  </si>
  <si>
    <t>475</t>
  </si>
  <si>
    <t>646</t>
  </si>
  <si>
    <t>212</t>
  </si>
  <si>
    <t>434</t>
  </si>
  <si>
    <t>85</t>
  </si>
  <si>
    <t>884</t>
  </si>
  <si>
    <t>276</t>
  </si>
  <si>
    <t>608</t>
  </si>
  <si>
    <t>718</t>
  </si>
  <si>
    <t>262</t>
  </si>
  <si>
    <t>456</t>
  </si>
  <si>
    <t>317</t>
  </si>
  <si>
    <t>86</t>
  </si>
  <si>
    <t>687</t>
  </si>
  <si>
    <t>230</t>
  </si>
  <si>
    <t>457</t>
  </si>
  <si>
    <t>415</t>
  </si>
  <si>
    <t>409</t>
  </si>
  <si>
    <t>143</t>
  </si>
  <si>
    <t>266</t>
  </si>
  <si>
    <t>87</t>
  </si>
  <si>
    <t>643</t>
  </si>
  <si>
    <t>196</t>
  </si>
  <si>
    <t>447</t>
  </si>
  <si>
    <t>514</t>
  </si>
  <si>
    <t>176</t>
  </si>
  <si>
    <t>338</t>
  </si>
  <si>
    <t>358</t>
  </si>
  <si>
    <t>88</t>
  </si>
  <si>
    <t>164</t>
  </si>
  <si>
    <t>371</t>
  </si>
  <si>
    <t>406</t>
  </si>
  <si>
    <t>132</t>
  </si>
  <si>
    <t>274</t>
  </si>
  <si>
    <t>98</t>
  </si>
  <si>
    <t>182</t>
  </si>
  <si>
    <t>89</t>
  </si>
  <si>
    <t>354</t>
  </si>
  <si>
    <t>108</t>
  </si>
  <si>
    <t>246</t>
  </si>
  <si>
    <t>93</t>
  </si>
  <si>
    <t>245</t>
  </si>
  <si>
    <t>90～99歳</t>
  </si>
  <si>
    <t>1,219</t>
  </si>
  <si>
    <t>812</t>
  </si>
  <si>
    <t>218</t>
  </si>
  <si>
    <t>594</t>
  </si>
  <si>
    <t>141</t>
  </si>
  <si>
    <t>90</t>
  </si>
  <si>
    <t>315</t>
  </si>
  <si>
    <t>95</t>
  </si>
  <si>
    <t>220</t>
  </si>
  <si>
    <t>232</t>
  </si>
  <si>
    <t>170</t>
  </si>
  <si>
    <t>169</t>
  </si>
  <si>
    <t>121</t>
  </si>
  <si>
    <t>91</t>
  </si>
  <si>
    <t>252</t>
  </si>
  <si>
    <t>85 歳 以 上</t>
  </si>
  <si>
    <t>185</t>
  </si>
  <si>
    <t>163</t>
  </si>
  <si>
    <t>124</t>
  </si>
  <si>
    <t>92</t>
  </si>
  <si>
    <t>199</t>
  </si>
  <si>
    <t>137</t>
  </si>
  <si>
    <t>101</t>
  </si>
  <si>
    <t>158</t>
  </si>
  <si>
    <t>120</t>
  </si>
  <si>
    <t>102</t>
  </si>
  <si>
    <t>94</t>
  </si>
  <si>
    <t>112</t>
  </si>
  <si>
    <t>96</t>
  </si>
  <si>
    <t>97</t>
  </si>
  <si>
    <t>99</t>
  </si>
  <si>
    <t>100歳以上</t>
  </si>
  <si>
    <t>年　齢</t>
  </si>
  <si>
    <t>平成7年10月1日</t>
  </si>
  <si>
    <t>平成2年10月1日</t>
  </si>
  <si>
    <t>総　数</t>
  </si>
  <si>
    <t>3,594</t>
  </si>
  <si>
    <t>1,860</t>
  </si>
  <si>
    <t>1,734</t>
  </si>
  <si>
    <t>3,694</t>
  </si>
  <si>
    <t>平 成 12 年 1 0 月 1 日</t>
  </si>
  <si>
    <t>平 成 7 年 1 0 月 1 日</t>
  </si>
  <si>
    <t>1,864</t>
  </si>
  <si>
    <t>1,830</t>
  </si>
  <si>
    <t>4,895</t>
  </si>
  <si>
    <t>2,511</t>
  </si>
  <si>
    <t>2,384</t>
  </si>
  <si>
    <t>3,920</t>
  </si>
  <si>
    <t>1,993</t>
  </si>
  <si>
    <t>1,927</t>
  </si>
  <si>
    <t>5,168</t>
  </si>
  <si>
    <t>2,578</t>
  </si>
  <si>
    <t>2,590</t>
  </si>
  <si>
    <t>4,044</t>
  </si>
  <si>
    <t>2,096</t>
  </si>
  <si>
    <t>1,948</t>
  </si>
  <si>
    <t>5,102</t>
  </si>
  <si>
    <t>4,437</t>
  </si>
  <si>
    <t>2,313</t>
  </si>
  <si>
    <t>2,124</t>
  </si>
  <si>
    <t>5,410</t>
  </si>
  <si>
    <t>4,654</t>
  </si>
  <si>
    <t>2,330</t>
  </si>
  <si>
    <t>2,324</t>
  </si>
  <si>
    <t>5,640</t>
  </si>
  <si>
    <t>4,643</t>
  </si>
  <si>
    <t>2,259</t>
  </si>
  <si>
    <t>5,937</t>
  </si>
  <si>
    <t>3,049</t>
  </si>
  <si>
    <t>4,755</t>
  </si>
  <si>
    <t>2,429</t>
  </si>
  <si>
    <t>2,326</t>
  </si>
  <si>
    <t>6,131</t>
  </si>
  <si>
    <t>3,157</t>
  </si>
  <si>
    <t>5,847</t>
  </si>
  <si>
    <t>2,715</t>
  </si>
  <si>
    <t>3,132</t>
  </si>
  <si>
    <t>7,730</t>
  </si>
  <si>
    <t>7,240</t>
  </si>
  <si>
    <t>6,940</t>
  </si>
  <si>
    <t>6,575</t>
  </si>
  <si>
    <t>3,320</t>
  </si>
  <si>
    <t>3,255</t>
  </si>
  <si>
    <t>5,775</t>
  </si>
  <si>
    <t>2,943</t>
  </si>
  <si>
    <t>6,667</t>
  </si>
  <si>
    <t>3,349</t>
  </si>
  <si>
    <t>3,318</t>
  </si>
  <si>
    <t>7,112</t>
  </si>
  <si>
    <t>3,600</t>
  </si>
  <si>
    <t>3,512</t>
  </si>
  <si>
    <t>6,482</t>
  </si>
  <si>
    <t>3,264</t>
  </si>
  <si>
    <t>3,218</t>
  </si>
  <si>
    <t>6,345</t>
  </si>
  <si>
    <t>3,337</t>
  </si>
  <si>
    <t>3,008</t>
  </si>
  <si>
    <t>4,976</t>
  </si>
  <si>
    <t>2,489</t>
  </si>
  <si>
    <t>2,487</t>
  </si>
  <si>
    <t>5,855</t>
  </si>
  <si>
    <t>2,904</t>
  </si>
  <si>
    <t>15～19</t>
  </si>
  <si>
    <t>歳</t>
  </si>
  <si>
    <t>男　　　　　　女　　年齢(5歳階級)</t>
  </si>
  <si>
    <t>　65歳以上</t>
  </si>
  <si>
    <t>分　類
不能の
産　業</t>
  </si>
  <si>
    <t>2,951</t>
  </si>
  <si>
    <t>5,628</t>
  </si>
  <si>
    <t>2,803</t>
  </si>
  <si>
    <t>2,825</t>
  </si>
  <si>
    <t>5,932</t>
  </si>
  <si>
    <t>2,877</t>
  </si>
  <si>
    <t>3,055</t>
  </si>
  <si>
    <t>5,296</t>
  </si>
  <si>
    <t>2,604</t>
  </si>
  <si>
    <t>2,692</t>
  </si>
  <si>
    <t>5,222</t>
  </si>
  <si>
    <t>5,188</t>
  </si>
  <si>
    <t>2,321</t>
  </si>
  <si>
    <t>2,493</t>
  </si>
  <si>
    <t>5,858</t>
  </si>
  <si>
    <t>2,724</t>
  </si>
  <si>
    <t>4,945</t>
  </si>
  <si>
    <t>2,379</t>
  </si>
  <si>
    <t>5,192</t>
  </si>
  <si>
    <t>2,428</t>
  </si>
  <si>
    <t>2,764</t>
  </si>
  <si>
    <t>4,211</t>
  </si>
  <si>
    <t>4,391</t>
  </si>
  <si>
    <t>5,805</t>
  </si>
  <si>
    <t>2,806</t>
  </si>
  <si>
    <t>2,999</t>
  </si>
  <si>
    <t>8,400</t>
  </si>
  <si>
    <t>5,020</t>
  </si>
  <si>
    <t>6,013</t>
  </si>
  <si>
    <t>2,975</t>
  </si>
  <si>
    <t>3,038</t>
  </si>
  <si>
    <t>5,137</t>
  </si>
  <si>
    <t>3,010</t>
  </si>
  <si>
    <t>5,948</t>
  </si>
  <si>
    <t>2,916</t>
  </si>
  <si>
    <t>5,116</t>
  </si>
  <si>
    <t>4,576</t>
  </si>
  <si>
    <t>2,010</t>
  </si>
  <si>
    <t>3,333</t>
  </si>
  <si>
    <t>1,525</t>
  </si>
  <si>
    <t>1,808</t>
  </si>
  <si>
    <t>2,815</t>
  </si>
  <si>
    <t>1,146</t>
  </si>
  <si>
    <t>1,669</t>
  </si>
  <si>
    <t>2,627</t>
  </si>
  <si>
    <t>1,170</t>
  </si>
  <si>
    <t>2,346</t>
  </si>
  <si>
    <t>1,569</t>
  </si>
  <si>
    <t>1,613</t>
  </si>
  <si>
    <t>1,103</t>
  </si>
  <si>
    <t>193</t>
  </si>
  <si>
    <t>11</t>
  </si>
  <si>
    <t>　４　年齢，配偶関係，男女別15歳以上人口</t>
  </si>
  <si>
    <t>公営・公団・公社の借家</t>
  </si>
  <si>
    <t>北 区( 〃 )</t>
  </si>
  <si>
    <t>都島区( 〃 )</t>
  </si>
  <si>
    <t>福島区( 〃 )</t>
  </si>
  <si>
    <t>此花区( 〃 )</t>
  </si>
  <si>
    <t>中央区( 〃 )</t>
  </si>
  <si>
    <t>西   区( 〃 )</t>
  </si>
  <si>
    <t>港   区( 〃 )</t>
  </si>
  <si>
    <t>天王寺区( 〃 )</t>
  </si>
  <si>
    <t>城東区( 〃 )</t>
  </si>
  <si>
    <t>浪速区( 〃 )</t>
  </si>
  <si>
    <t>阿倍野区( 〃 )</t>
  </si>
  <si>
    <t>西淀川区( 〃 )</t>
  </si>
  <si>
    <t>東淀川区( 〃 )</t>
  </si>
  <si>
    <t>淀川区( 〃 )</t>
  </si>
  <si>
    <t>堺   市( 〃 )</t>
  </si>
  <si>
    <t>豊中市( 〃 )</t>
  </si>
  <si>
    <t>池田市( 〃 )</t>
  </si>
  <si>
    <t>吹田市( 〃 )</t>
  </si>
  <si>
    <t>茨木市( 〃 )</t>
  </si>
  <si>
    <t>箕面市( 〃 )</t>
  </si>
  <si>
    <t>東大阪市( 〃 )</t>
  </si>
  <si>
    <t>地          域</t>
  </si>
  <si>
    <t>都島区( 〃 )</t>
  </si>
  <si>
    <t>福島区( 〃 )</t>
  </si>
  <si>
    <t>此花区( 〃 )</t>
  </si>
  <si>
    <t>西淀川区( 〃 )</t>
  </si>
  <si>
    <t>東淀川区( 〃 )</t>
  </si>
  <si>
    <t>旭  区( 〃 )</t>
  </si>
  <si>
    <t>城東区( 〃 )</t>
  </si>
  <si>
    <t>阿倍野区( 〃 )</t>
  </si>
  <si>
    <t>住吉区( 〃 )</t>
  </si>
  <si>
    <t>東住吉区( 〃 )</t>
  </si>
  <si>
    <t>淀川区( 〃 )</t>
  </si>
  <si>
    <t>堺  市( 〃 )</t>
  </si>
  <si>
    <t>豊中市( 〃 )</t>
  </si>
  <si>
    <t>池田市( 〃 )</t>
  </si>
  <si>
    <t>吹田市( 〃 )</t>
  </si>
  <si>
    <t>高槻市( 〃 )</t>
  </si>
  <si>
    <t>枚方市( 〃 )</t>
  </si>
  <si>
    <t>茨木市( 〃 )</t>
  </si>
  <si>
    <t>八尾市( 〃 )</t>
  </si>
  <si>
    <t>寝屋川市( 〃 )</t>
  </si>
  <si>
    <t>箕面市( 〃 )</t>
  </si>
  <si>
    <t>東大阪市( 〃 )</t>
  </si>
  <si>
    <t>330,374</t>
  </si>
  <si>
    <t>15～19歳</t>
  </si>
  <si>
    <t>268</t>
  </si>
  <si>
    <t>571</t>
  </si>
  <si>
    <t>534</t>
  </si>
  <si>
    <t>1,613</t>
  </si>
  <si>
    <t>1,422</t>
  </si>
  <si>
    <t>750</t>
  </si>
  <si>
    <t>85歳以上</t>
  </si>
  <si>
    <t>157,461</t>
  </si>
  <si>
    <t>-</t>
  </si>
  <si>
    <t>11</t>
  </si>
  <si>
    <t>186</t>
  </si>
  <si>
    <t>307</t>
  </si>
  <si>
    <t>364</t>
  </si>
  <si>
    <t>154</t>
  </si>
  <si>
    <t>490</t>
  </si>
  <si>
    <t>178</t>
  </si>
  <si>
    <t>458</t>
  </si>
  <si>
    <t>405</t>
  </si>
  <si>
    <t>443</t>
  </si>
  <si>
    <t>1,295</t>
  </si>
  <si>
    <t>172,913</t>
  </si>
  <si>
    <t>1,572</t>
  </si>
  <si>
    <t>175</t>
  </si>
  <si>
    <t>709</t>
  </si>
  <si>
    <t>1,030</t>
  </si>
  <si>
    <t>703</t>
  </si>
  <si>
    <t>689</t>
  </si>
  <si>
    <t>724</t>
  </si>
  <si>
    <t>478</t>
  </si>
  <si>
    <t>333</t>
  </si>
  <si>
    <t>184</t>
  </si>
  <si>
    <t>年　　　齢</t>
  </si>
  <si>
    <t>総　　数 a)</t>
  </si>
  <si>
    <t>未　　　婚</t>
  </si>
  <si>
    <t>有　配　偶</t>
  </si>
  <si>
    <t>死　　　別</t>
  </si>
  <si>
    <t>離　　　別</t>
  </si>
  <si>
    <t>20～24　</t>
  </si>
  <si>
    <t>-</t>
  </si>
  <si>
    <t>25～29　</t>
  </si>
  <si>
    <t>30～34　</t>
  </si>
  <si>
    <t>35～39　</t>
  </si>
  <si>
    <t>40～44　</t>
  </si>
  <si>
    <t>45～49　</t>
  </si>
  <si>
    <t>50～54　</t>
  </si>
  <si>
    <t>55～59　</t>
  </si>
  <si>
    <t>60～64　</t>
  </si>
  <si>
    <t>65～69　</t>
  </si>
  <si>
    <t>7O～74　</t>
  </si>
  <si>
    <t>75～79　</t>
  </si>
  <si>
    <t>80～84　</t>
  </si>
  <si>
    <t>70～74　</t>
  </si>
  <si>
    <t>　５　15歳以上就業者数</t>
  </si>
  <si>
    <t>　　(1)  産業，年齢，男女別</t>
  </si>
  <si>
    <t>製造業</t>
  </si>
  <si>
    <t>運輸・通信業</t>
  </si>
  <si>
    <t>卸売・小売業,飲食店</t>
  </si>
  <si>
    <t>金融・保険業</t>
  </si>
  <si>
    <t>不動産業</t>
  </si>
  <si>
    <t>サービス業</t>
  </si>
  <si>
    <t>総　　　　　数</t>
  </si>
  <si>
    <t>188,899</t>
  </si>
  <si>
    <t>778</t>
  </si>
  <si>
    <t>20～24</t>
  </si>
  <si>
    <t>25～29</t>
  </si>
  <si>
    <t>314</t>
  </si>
  <si>
    <t>440</t>
  </si>
  <si>
    <t>30～34</t>
  </si>
  <si>
    <t>1,326</t>
  </si>
  <si>
    <t>35～39</t>
  </si>
  <si>
    <t>1,147</t>
  </si>
  <si>
    <t>450</t>
  </si>
  <si>
    <t>40～44</t>
  </si>
  <si>
    <t>1,680</t>
  </si>
  <si>
    <t>195</t>
  </si>
  <si>
    <t>626</t>
  </si>
  <si>
    <t>45～49</t>
  </si>
  <si>
    <t>50～54</t>
  </si>
  <si>
    <t>963</t>
  </si>
  <si>
    <t>714</t>
  </si>
  <si>
    <t>55～59</t>
  </si>
  <si>
    <t>1,618</t>
  </si>
  <si>
    <t>590</t>
  </si>
  <si>
    <t>427</t>
  </si>
  <si>
    <t>525</t>
  </si>
  <si>
    <t>60～64</t>
  </si>
  <si>
    <t>310</t>
  </si>
  <si>
    <t>769</t>
  </si>
  <si>
    <t>216</t>
  </si>
  <si>
    <t>118,054</t>
  </si>
  <si>
    <t>549</t>
  </si>
  <si>
    <t>240</t>
  </si>
  <si>
    <t>640</t>
  </si>
  <si>
    <t>1,456</t>
  </si>
  <si>
    <t>226</t>
  </si>
  <si>
    <t>293</t>
  </si>
  <si>
    <t>292</t>
  </si>
  <si>
    <t>298</t>
  </si>
  <si>
    <t>210</t>
  </si>
  <si>
    <t>305</t>
  </si>
  <si>
    <t>910</t>
  </si>
  <si>
    <t>586</t>
  </si>
  <si>
    <t>1,441</t>
  </si>
  <si>
    <t>1,024</t>
  </si>
  <si>
    <t>499</t>
  </si>
  <si>
    <t>1,505</t>
  </si>
  <si>
    <t>1,563</t>
  </si>
  <si>
    <t>215</t>
  </si>
  <si>
    <t>70,845</t>
  </si>
  <si>
    <t>466</t>
  </si>
  <si>
    <t>334</t>
  </si>
  <si>
    <t>391</t>
  </si>
  <si>
    <t>363</t>
  </si>
  <si>
    <t>221</t>
  </si>
  <si>
    <t>297</t>
  </si>
  <si>
    <t>2,139</t>
  </si>
  <si>
    <t>1,197</t>
  </si>
  <si>
    <t>520</t>
  </si>
  <si>
    <t>247</t>
  </si>
  <si>
    <t>104</t>
  </si>
  <si>
    <t>277</t>
  </si>
  <si>
    <t>農業</t>
  </si>
  <si>
    <t>林業</t>
  </si>
  <si>
    <t>漁業</t>
  </si>
  <si>
    <t>鉱業</t>
  </si>
  <si>
    <t>建設業</t>
  </si>
  <si>
    <t>公　　務</t>
  </si>
  <si>
    <t>雇用者</t>
  </si>
  <si>
    <t>役員</t>
  </si>
  <si>
    <t>雇人のある業主</t>
  </si>
  <si>
    <t>家族従業者</t>
  </si>
  <si>
    <t>農業</t>
  </si>
  <si>
    <t>203</t>
  </si>
  <si>
    <t>林業</t>
  </si>
  <si>
    <t>漁業</t>
  </si>
  <si>
    <t>鉱業</t>
  </si>
  <si>
    <t>建設業</t>
  </si>
  <si>
    <t>498</t>
  </si>
  <si>
    <t>834</t>
  </si>
  <si>
    <t>電気・ガス・熱供給・水道業</t>
  </si>
  <si>
    <t>卸売・小売業,飲食店</t>
  </si>
  <si>
    <t>958</t>
  </si>
  <si>
    <t>541</t>
  </si>
  <si>
    <t>公務</t>
  </si>
  <si>
    <t>分類不能の産業</t>
  </si>
  <si>
    <t>459</t>
  </si>
  <si>
    <t>1,253</t>
  </si>
  <si>
    <t>194</t>
  </si>
  <si>
    <t>1,263</t>
  </si>
  <si>
    <t>320</t>
  </si>
  <si>
    <t>400</t>
  </si>
  <si>
    <t>332</t>
  </si>
  <si>
    <t>238</t>
  </si>
  <si>
    <t>856</t>
  </si>
  <si>
    <t>1,318</t>
  </si>
  <si>
    <t xml:space="preserve">    　(2)  産業，従業上の地位，男女別</t>
  </si>
  <si>
    <t>産　業　分　類</t>
  </si>
  <si>
    <t>総　数 a)</t>
  </si>
  <si>
    <t>人口総数</t>
  </si>
  <si>
    <t>国調人口</t>
  </si>
  <si>
    <t>全市合計</t>
  </si>
  <si>
    <t>本庁合計</t>
  </si>
  <si>
    <t>越水字社家郷山</t>
  </si>
  <si>
    <t>湯元町</t>
  </si>
  <si>
    <t>鷲林寺1丁目</t>
  </si>
  <si>
    <t>鷲林寺2丁目</t>
  </si>
  <si>
    <t>鷲林寺町</t>
  </si>
  <si>
    <t>鷲林寺南町</t>
  </si>
  <si>
    <t>515</t>
  </si>
  <si>
    <t>342</t>
  </si>
  <si>
    <t>鷲林寺字剣谷</t>
  </si>
  <si>
    <t>剣谷町</t>
  </si>
  <si>
    <t>445</t>
  </si>
  <si>
    <t>446</t>
  </si>
  <si>
    <t>788</t>
  </si>
  <si>
    <t>798</t>
  </si>
  <si>
    <t>759</t>
  </si>
  <si>
    <t>柏堂西町</t>
  </si>
  <si>
    <t>441</t>
  </si>
  <si>
    <t>北山町</t>
  </si>
  <si>
    <t>甲陽園目神山町</t>
  </si>
  <si>
    <t>741</t>
  </si>
  <si>
    <t>1,487</t>
  </si>
  <si>
    <t>1,331</t>
  </si>
  <si>
    <t>甲陽園東山町</t>
  </si>
  <si>
    <t>961</t>
  </si>
  <si>
    <t>511</t>
  </si>
  <si>
    <t>964</t>
  </si>
  <si>
    <t>甲陽園西山町</t>
  </si>
  <si>
    <t>544</t>
  </si>
  <si>
    <t>965</t>
  </si>
  <si>
    <t>甲陽園若江町</t>
  </si>
  <si>
    <t>213</t>
  </si>
  <si>
    <t>甲陽園本庄町</t>
  </si>
  <si>
    <t>2,088</t>
  </si>
  <si>
    <t>甲陽園日之出町</t>
  </si>
  <si>
    <t>630</t>
  </si>
  <si>
    <t>290</t>
  </si>
  <si>
    <t>760</t>
  </si>
  <si>
    <t>807</t>
  </si>
  <si>
    <t>新甲陽町</t>
  </si>
  <si>
    <t>1,288</t>
  </si>
  <si>
    <t>1,399</t>
  </si>
  <si>
    <t>1,309</t>
  </si>
  <si>
    <t>神園町</t>
  </si>
  <si>
    <t>975</t>
  </si>
  <si>
    <t>1,091</t>
  </si>
  <si>
    <t>1,210</t>
  </si>
  <si>
    <t>獅子ケロ町</t>
  </si>
  <si>
    <t>1,995</t>
  </si>
  <si>
    <t>982</t>
  </si>
  <si>
    <t>1,708</t>
  </si>
  <si>
    <t>1,574</t>
  </si>
  <si>
    <t>甑岩町</t>
  </si>
  <si>
    <t>657</t>
  </si>
  <si>
    <t>396</t>
  </si>
  <si>
    <t>448</t>
  </si>
  <si>
    <t>毘沙門町</t>
  </si>
  <si>
    <t>202</t>
  </si>
  <si>
    <t>146</t>
  </si>
  <si>
    <t>角石町</t>
  </si>
  <si>
    <t>118</t>
  </si>
  <si>
    <t>128</t>
  </si>
  <si>
    <t>西平町</t>
  </si>
  <si>
    <t>1,069</t>
  </si>
  <si>
    <t>532</t>
  </si>
  <si>
    <t>美作町</t>
  </si>
  <si>
    <t>225</t>
  </si>
  <si>
    <t>696</t>
  </si>
  <si>
    <t>730</t>
  </si>
  <si>
    <t>699</t>
  </si>
  <si>
    <t>545</t>
  </si>
  <si>
    <t>639</t>
  </si>
  <si>
    <t>612</t>
  </si>
  <si>
    <t>豊楽町</t>
  </si>
  <si>
    <t>372</t>
  </si>
  <si>
    <t>1,108</t>
  </si>
  <si>
    <t>1,155</t>
  </si>
  <si>
    <t>松風町</t>
  </si>
  <si>
    <t>723</t>
  </si>
  <si>
    <t>818</t>
  </si>
  <si>
    <t>石刎町</t>
  </si>
  <si>
    <t>721</t>
  </si>
  <si>
    <t>407</t>
  </si>
  <si>
    <t>887</t>
  </si>
  <si>
    <t>苦楽園一番町</t>
  </si>
  <si>
    <t>1,049</t>
  </si>
  <si>
    <t>苦楽園二番町</t>
  </si>
  <si>
    <t>291</t>
  </si>
  <si>
    <t>347</t>
  </si>
  <si>
    <t>766</t>
  </si>
  <si>
    <t>苦楽園三番町</t>
  </si>
  <si>
    <t>461</t>
  </si>
  <si>
    <t>208</t>
  </si>
  <si>
    <t>504</t>
  </si>
  <si>
    <t>苦楽園四番町</t>
  </si>
  <si>
    <t>702</t>
  </si>
  <si>
    <t>629</t>
  </si>
  <si>
    <t>苦楽園五番町</t>
  </si>
  <si>
    <t>苦楽園六番町</t>
  </si>
  <si>
    <t>205</t>
  </si>
  <si>
    <t>樋之池町</t>
  </si>
  <si>
    <t>3,671</t>
  </si>
  <si>
    <t>1,936</t>
  </si>
  <si>
    <t>3,736</t>
  </si>
  <si>
    <t>3,872</t>
  </si>
  <si>
    <t>老松町</t>
  </si>
  <si>
    <t>3,066</t>
  </si>
  <si>
    <t>1,475</t>
  </si>
  <si>
    <t>1,591</t>
  </si>
  <si>
    <t>2,977</t>
  </si>
  <si>
    <t>3,104</t>
  </si>
  <si>
    <t>深谷町</t>
  </si>
  <si>
    <t>362</t>
  </si>
  <si>
    <t>870</t>
  </si>
  <si>
    <t>429</t>
  </si>
  <si>
    <t>955</t>
  </si>
  <si>
    <t>木津山町</t>
  </si>
  <si>
    <t>松ケ丘町</t>
  </si>
  <si>
    <t>635</t>
  </si>
  <si>
    <t>697</t>
  </si>
  <si>
    <t>菊谷町</t>
  </si>
  <si>
    <t>287</t>
  </si>
  <si>
    <t>784</t>
  </si>
  <si>
    <t>774</t>
  </si>
  <si>
    <t>南越木岩町</t>
  </si>
  <si>
    <t>331</t>
  </si>
  <si>
    <t>837</t>
  </si>
  <si>
    <t>1,059</t>
  </si>
  <si>
    <t>松生町</t>
  </si>
  <si>
    <t>796</t>
  </si>
  <si>
    <t>1,062</t>
  </si>
  <si>
    <t>1,063</t>
  </si>
  <si>
    <t>久出ケ谷町</t>
  </si>
  <si>
    <t>859</t>
  </si>
  <si>
    <t>926</t>
  </si>
  <si>
    <t>高塚町</t>
  </si>
  <si>
    <t>470</t>
  </si>
  <si>
    <t>殿山町</t>
  </si>
  <si>
    <t>817</t>
  </si>
  <si>
    <t>749</t>
  </si>
  <si>
    <t>雲井町</t>
  </si>
  <si>
    <t>相生町</t>
  </si>
  <si>
    <t>464</t>
  </si>
  <si>
    <t>449</t>
  </si>
  <si>
    <t>516</t>
  </si>
  <si>
    <t>岡田山(1～3番)</t>
  </si>
  <si>
    <t>319</t>
  </si>
  <si>
    <t>愛宕山</t>
  </si>
  <si>
    <t>780</t>
  </si>
  <si>
    <t>1,040</t>
  </si>
  <si>
    <t>2,368</t>
  </si>
  <si>
    <t>高座町</t>
  </si>
  <si>
    <t>2,211</t>
  </si>
  <si>
    <t>1,897</t>
  </si>
  <si>
    <t>一ケ谷町</t>
  </si>
  <si>
    <t>575</t>
  </si>
  <si>
    <t>1,622</t>
  </si>
  <si>
    <t>五月ケ丘</t>
  </si>
  <si>
    <t>959</t>
  </si>
  <si>
    <t>六軒町</t>
  </si>
  <si>
    <t>神原</t>
  </si>
  <si>
    <t>1,004</t>
  </si>
  <si>
    <t>2,279</t>
  </si>
  <si>
    <t>2,427</t>
  </si>
  <si>
    <t>奥畑</t>
  </si>
  <si>
    <t>547</t>
  </si>
  <si>
    <t>大社町</t>
  </si>
  <si>
    <t>565</t>
  </si>
  <si>
    <t>1,669</t>
  </si>
  <si>
    <t>883</t>
  </si>
  <si>
    <t>1,603</t>
  </si>
  <si>
    <t>1,706</t>
  </si>
  <si>
    <t>能登町</t>
  </si>
  <si>
    <t>1,903</t>
  </si>
  <si>
    <t>広田町</t>
  </si>
  <si>
    <t>1,507</t>
  </si>
  <si>
    <t>746</t>
  </si>
  <si>
    <t>2,209</t>
  </si>
  <si>
    <t>2,161</t>
  </si>
  <si>
    <t>大畑町</t>
  </si>
  <si>
    <t>339</t>
  </si>
  <si>
    <t>765</t>
  </si>
  <si>
    <t>1,232</t>
  </si>
  <si>
    <t>1,181</t>
  </si>
  <si>
    <t>平木町</t>
  </si>
  <si>
    <t>419</t>
  </si>
  <si>
    <t>553</t>
  </si>
  <si>
    <t>693</t>
  </si>
  <si>
    <t>732</t>
  </si>
  <si>
    <t>943</t>
  </si>
  <si>
    <t>中屋町</t>
  </si>
  <si>
    <t>654</t>
  </si>
  <si>
    <t>655</t>
  </si>
  <si>
    <t>河原町</t>
  </si>
  <si>
    <t>430</t>
  </si>
  <si>
    <t>青木町</t>
  </si>
  <si>
    <t>1,123</t>
  </si>
  <si>
    <t>2,075</t>
  </si>
  <si>
    <t>柳本町</t>
  </si>
  <si>
    <t>754</t>
  </si>
  <si>
    <t>1,543</t>
  </si>
  <si>
    <t>1,682</t>
  </si>
  <si>
    <t>室川町</t>
  </si>
  <si>
    <t>855</t>
  </si>
  <si>
    <t>神垣町</t>
  </si>
  <si>
    <t>481</t>
  </si>
  <si>
    <t>1,277</t>
  </si>
  <si>
    <t>1,604</t>
  </si>
  <si>
    <t>1,504</t>
  </si>
  <si>
    <t>越水町</t>
  </si>
  <si>
    <t>1,054</t>
  </si>
  <si>
    <t>城山</t>
  </si>
  <si>
    <t>476</t>
  </si>
  <si>
    <t>652</t>
  </si>
  <si>
    <t>681</t>
  </si>
  <si>
    <t>桜谷町</t>
  </si>
  <si>
    <t>663</t>
  </si>
  <si>
    <t>1,149</t>
  </si>
  <si>
    <t>403</t>
  </si>
  <si>
    <t>満池谷町</t>
  </si>
  <si>
    <t>637</t>
  </si>
  <si>
    <t>952</t>
  </si>
  <si>
    <t>923</t>
  </si>
  <si>
    <t>清水町</t>
  </si>
  <si>
    <t>156</t>
  </si>
  <si>
    <t>479</t>
  </si>
  <si>
    <t>北名次町</t>
  </si>
  <si>
    <t>949</t>
  </si>
  <si>
    <t>1,O10</t>
  </si>
  <si>
    <t>922</t>
  </si>
  <si>
    <t>名次町</t>
  </si>
  <si>
    <t>562</t>
  </si>
  <si>
    <t>711</t>
  </si>
  <si>
    <t>726</t>
  </si>
  <si>
    <t>南郷町</t>
  </si>
  <si>
    <t>392</t>
  </si>
  <si>
    <t>若松町</t>
  </si>
  <si>
    <t>577</t>
  </si>
  <si>
    <t>660</t>
  </si>
  <si>
    <t>673</t>
  </si>
  <si>
    <t>結善町</t>
  </si>
  <si>
    <t>522</t>
  </si>
  <si>
    <t>250</t>
  </si>
  <si>
    <t>589</t>
  </si>
  <si>
    <t>633</t>
  </si>
  <si>
    <t>大井手町</t>
  </si>
  <si>
    <t>647</t>
  </si>
  <si>
    <t>芦原町</t>
  </si>
  <si>
    <t>神祇官町</t>
  </si>
  <si>
    <t>森下町</t>
  </si>
  <si>
    <t>1,589</t>
  </si>
  <si>
    <t>1,443</t>
  </si>
  <si>
    <t>神明町</t>
  </si>
  <si>
    <t>西福町</t>
  </si>
  <si>
    <t>864</t>
  </si>
  <si>
    <t>1,050</t>
  </si>
  <si>
    <t>中殿町</t>
  </si>
  <si>
    <t>819</t>
  </si>
  <si>
    <t>397</t>
  </si>
  <si>
    <t>1,187</t>
  </si>
  <si>
    <t>968</t>
  </si>
  <si>
    <t>中須佐町</t>
  </si>
  <si>
    <t>453</t>
  </si>
  <si>
    <t>1,335</t>
  </si>
  <si>
    <t>津田町</t>
  </si>
  <si>
    <t>810</t>
  </si>
  <si>
    <t>904</t>
  </si>
  <si>
    <t>937</t>
  </si>
  <si>
    <t>中前田町</t>
  </si>
  <si>
    <t>351</t>
  </si>
  <si>
    <t>1,068</t>
  </si>
  <si>
    <t>1,128</t>
  </si>
  <si>
    <t>1,213</t>
  </si>
  <si>
    <t>櫨塚町</t>
  </si>
  <si>
    <t>468</t>
  </si>
  <si>
    <t>1,351</t>
  </si>
  <si>
    <t>1,530</t>
  </si>
  <si>
    <t>城ケ堀町</t>
  </si>
  <si>
    <t>762</t>
  </si>
  <si>
    <t>891</t>
  </si>
  <si>
    <t>1,055</t>
  </si>
  <si>
    <t>江上町</t>
  </si>
  <si>
    <t>467</t>
  </si>
  <si>
    <t>785</t>
  </si>
  <si>
    <t>826</t>
  </si>
  <si>
    <t>末広町</t>
  </si>
  <si>
    <t>190</t>
  </si>
  <si>
    <t>分銅町</t>
  </si>
  <si>
    <t>常磐町</t>
  </si>
  <si>
    <t>822</t>
  </si>
  <si>
    <t>871</t>
  </si>
  <si>
    <t>平松町</t>
  </si>
  <si>
    <t>471</t>
  </si>
  <si>
    <t>207</t>
  </si>
  <si>
    <t>寿町</t>
  </si>
  <si>
    <t>845</t>
  </si>
  <si>
    <t>千歳町</t>
  </si>
  <si>
    <t>344</t>
  </si>
  <si>
    <t>555</t>
  </si>
  <si>
    <t>安井町</t>
  </si>
  <si>
    <t>羽衣町</t>
  </si>
  <si>
    <t>835</t>
  </si>
  <si>
    <t>953</t>
  </si>
  <si>
    <t>霞町</t>
  </si>
  <si>
    <t>1,002</t>
  </si>
  <si>
    <t>松園町</t>
  </si>
  <si>
    <t>900</t>
  </si>
  <si>
    <t>1,252</t>
  </si>
  <si>
    <t>大谷町</t>
  </si>
  <si>
    <t>956</t>
  </si>
  <si>
    <t>郷免町</t>
  </si>
  <si>
    <t>1,025</t>
  </si>
  <si>
    <t>御茶家所町</t>
  </si>
  <si>
    <t>271</t>
  </si>
  <si>
    <t>451</t>
  </si>
  <si>
    <t>松下町</t>
  </si>
  <si>
    <t>1,169</t>
  </si>
  <si>
    <t>1,452</t>
  </si>
  <si>
    <t>1,308</t>
  </si>
  <si>
    <t>1,310</t>
  </si>
  <si>
    <t>屋敷町</t>
  </si>
  <si>
    <t>1,432</t>
  </si>
  <si>
    <t>弓場町</t>
  </si>
  <si>
    <t>849</t>
  </si>
  <si>
    <t>1,490</t>
  </si>
  <si>
    <t>1,712</t>
  </si>
  <si>
    <t>川西町</t>
  </si>
  <si>
    <t>中浜町</t>
  </si>
  <si>
    <t>666</t>
  </si>
  <si>
    <t>堀切町</t>
  </si>
  <si>
    <t>539</t>
  </si>
  <si>
    <t>753</t>
  </si>
  <si>
    <t>上葭原町</t>
  </si>
  <si>
    <t>1,398</t>
  </si>
  <si>
    <t>中葭原町</t>
  </si>
  <si>
    <t>下葭原町</t>
  </si>
  <si>
    <t>大浜町</t>
  </si>
  <si>
    <t>197</t>
  </si>
  <si>
    <t>神楽町</t>
  </si>
  <si>
    <t>1,101</t>
  </si>
  <si>
    <t>474</t>
  </si>
  <si>
    <t>宮西町</t>
  </si>
  <si>
    <t>357</t>
  </si>
  <si>
    <t>1,344</t>
  </si>
  <si>
    <t>1,378</t>
  </si>
  <si>
    <t>市庭町</t>
  </si>
  <si>
    <t>869</t>
  </si>
  <si>
    <t>社家町</t>
  </si>
  <si>
    <t>宮前町</t>
  </si>
  <si>
    <t>764</t>
  </si>
  <si>
    <t>878</t>
  </si>
  <si>
    <t>荒戎町</t>
  </si>
  <si>
    <t>712</t>
  </si>
  <si>
    <t>779</t>
  </si>
  <si>
    <t>川東町</t>
  </si>
  <si>
    <t>川添町</t>
  </si>
  <si>
    <t>568</t>
  </si>
  <si>
    <t>1,329</t>
  </si>
  <si>
    <t>1,241</t>
  </si>
  <si>
    <t>建石町</t>
  </si>
  <si>
    <t>580</t>
  </si>
  <si>
    <t>716</t>
  </si>
  <si>
    <t>前浜町</t>
  </si>
  <si>
    <t>939</t>
  </si>
  <si>
    <t>1,021</t>
  </si>
  <si>
    <t>泉町</t>
  </si>
  <si>
    <t>1,775</t>
  </si>
  <si>
    <t>890</t>
  </si>
  <si>
    <t>1,711</t>
  </si>
  <si>
    <t>西波止町</t>
  </si>
  <si>
    <t>588</t>
  </si>
  <si>
    <t>651</t>
  </si>
  <si>
    <t>和上町</t>
  </si>
  <si>
    <t>393</t>
  </si>
  <si>
    <t>六湛寺町</t>
  </si>
  <si>
    <t>与古道町</t>
  </si>
  <si>
    <t>410</t>
  </si>
  <si>
    <t>554</t>
  </si>
  <si>
    <t>今在家町</t>
  </si>
  <si>
    <t>田中町</t>
  </si>
  <si>
    <t>馬場町</t>
  </si>
  <si>
    <t>570</t>
  </si>
  <si>
    <t>戸田町</t>
  </si>
  <si>
    <t>420</t>
  </si>
  <si>
    <t>本町</t>
  </si>
  <si>
    <t>585</t>
  </si>
  <si>
    <t>用海町</t>
  </si>
  <si>
    <t>390</t>
  </si>
  <si>
    <t>浜松原町</t>
  </si>
  <si>
    <t>1,681</t>
  </si>
  <si>
    <t>1,692</t>
  </si>
  <si>
    <t>従属人口指数 c)</t>
  </si>
  <si>
    <t>老年化指数 d)</t>
  </si>
  <si>
    <t xml:space="preserve">   7</t>
  </si>
  <si>
    <t>a) 総数には配偶関係不詳分を含む。</t>
  </si>
  <si>
    <t>雇人のない業主 b)</t>
  </si>
  <si>
    <t>a) 総数には従業上の地位「不詳」を含む。</t>
  </si>
  <si>
    <t>b) 「家庭内職者」を含む。</t>
  </si>
  <si>
    <t>　６　15歳以上就業者数</t>
  </si>
  <si>
    <t>　７　町別人口</t>
  </si>
  <si>
    <t>a) 世帯の種類「不詳」を含む。</t>
  </si>
  <si>
    <t>b) 住居と生計をともにする人の集まり、１戸を構えて住んでいる単身者、間借り・下宿など</t>
  </si>
  <si>
    <t xml:space="preserve">   の単身者及び会社などの独身寮の単身者。</t>
  </si>
  <si>
    <t>C) 寮・寄宿舎の学生・生徒又は病院・社会施設などの入院者・入所者の集まり。</t>
  </si>
  <si>
    <t>１世帯</t>
  </si>
  <si>
    <t>間借り ・</t>
  </si>
  <si>
    <t>１　人</t>
  </si>
  <si>
    <t>３　人</t>
  </si>
  <si>
    <t>４　人</t>
  </si>
  <si>
    <t>５　人</t>
  </si>
  <si>
    <t>６　人</t>
  </si>
  <si>
    <t>７人以上</t>
  </si>
  <si>
    <t>下宿など</t>
  </si>
  <si>
    <t>の独身寮</t>
  </si>
  <si>
    <t>人　員</t>
  </si>
  <si>
    <t>の単身者</t>
  </si>
  <si>
    <t>a) 世帯主の配偶者並びに世帯主及びその配偶者からみて、子、孫、父母、祖父母、兄弟姉妹、</t>
  </si>
  <si>
    <t xml:space="preserve">   曾祖父母、曾孫、甥、姪、その他これらに準ずる者から成る世帯をいう。</t>
  </si>
  <si>
    <t>　９　世帯の家族類型別一般世帯数・一般世帯人員及び親族人員</t>
  </si>
  <si>
    <t>　10　高齢者の年齢，男女別単身高齢者世帯数</t>
  </si>
  <si>
    <t>　11　住居の種類，住宅の所有の関係別一般世帯数等</t>
  </si>
  <si>
    <t>夫婦、子供とひとり親から成る
世帯</t>
  </si>
  <si>
    <t>65歳以上親族人員</t>
  </si>
  <si>
    <t>65歳以上親族のいる一般世帯</t>
  </si>
  <si>
    <t>1世帯当たり
人員</t>
  </si>
  <si>
    <t>65 歳 以 上
親 族 人 員</t>
  </si>
  <si>
    <t>その他</t>
  </si>
  <si>
    <t>2.40</t>
  </si>
  <si>
    <t>64.9</t>
  </si>
  <si>
    <t>(再掲)　6 5 歳 以 上 の 親 族 の い る 一 般 世 帯</t>
  </si>
  <si>
    <t>　12　住宅の建て方別住宅に住む一般世帯数等</t>
  </si>
  <si>
    <t>(再掲)65歳以上の親族のいる主世帯</t>
  </si>
  <si>
    <t>　13　常住地又は従業地・通学地による年齢別人口及び１５歳以上</t>
  </si>
  <si>
    <t xml:space="preserve">   就業者数・通学者数</t>
  </si>
  <si>
    <t>　14　常住地又は従業地による産業別１５歳以上就業者数</t>
  </si>
  <si>
    <t>電気・ガス・熱供給・水道業</t>
  </si>
  <si>
    <t>公務(他に分類されないもの)</t>
  </si>
  <si>
    <t>　17　年齢（３区分），行政区域別人口</t>
  </si>
  <si>
    <t>　18　行政区域別年齢構造指数</t>
  </si>
  <si>
    <t>a) 年少人口指数＝年少人口／生産年齢人口×100</t>
  </si>
  <si>
    <t>b) 老年人口指数＝老年人口／生産年齢人口×100</t>
  </si>
  <si>
    <t>c) 従属人口指数＝（年少人口＋老年人口）／生産年齢人口×100＝年少人口指数＋老年人口指数</t>
  </si>
  <si>
    <t>d) 老年化指数＝老年人口／年少人口×100</t>
  </si>
  <si>
    <t>　19　労働力状態，男女別１５歳以上人口</t>
  </si>
  <si>
    <t>　20　地域別流出人口(15歳以上)</t>
  </si>
  <si>
    <t>　21　地域別流入人口(15歳以上)</t>
  </si>
  <si>
    <t>労　　　　　　働　　　　　　力</t>
  </si>
  <si>
    <t>非労働力</t>
  </si>
  <si>
    <t>就　　　業　　　者</t>
  </si>
  <si>
    <t>家事のほか仕事</t>
  </si>
  <si>
    <t>通学のかたわら仕事</t>
  </si>
  <si>
    <t>休業者</t>
  </si>
  <si>
    <t>197,860</t>
  </si>
  <si>
    <t>158,077</t>
  </si>
  <si>
    <t>23,755</t>
  </si>
  <si>
    <t>4,964</t>
  </si>
  <si>
    <t>8,961</t>
  </si>
  <si>
    <t>129,676</t>
  </si>
  <si>
    <t>123,689</t>
  </si>
  <si>
    <t>113,654</t>
  </si>
  <si>
    <t>2,365</t>
  </si>
  <si>
    <t>5,635</t>
  </si>
  <si>
    <t>31,994</t>
  </si>
  <si>
    <t>74,171</t>
  </si>
  <si>
    <t>44,423</t>
  </si>
  <si>
    <t>22,967</t>
  </si>
  <si>
    <t>3,326</t>
  </si>
  <si>
    <t>97,682</t>
  </si>
  <si>
    <t>年　　次</t>
  </si>
  <si>
    <t>総　数</t>
  </si>
  <si>
    <t>完　全　失業者</t>
  </si>
  <si>
    <t>お も に 仕    事</t>
  </si>
  <si>
    <t>就業者</t>
  </si>
  <si>
    <t>通学者</t>
  </si>
  <si>
    <t>他県</t>
  </si>
  <si>
    <t>東京都</t>
  </si>
  <si>
    <t>県内</t>
  </si>
  <si>
    <t>神奈川県</t>
  </si>
  <si>
    <t>福井県</t>
  </si>
  <si>
    <t>神戸市</t>
  </si>
  <si>
    <t>岐阜県</t>
  </si>
  <si>
    <t>東灘区</t>
  </si>
  <si>
    <t>静岡県</t>
  </si>
  <si>
    <t>灘区</t>
  </si>
  <si>
    <t>兵庫区</t>
  </si>
  <si>
    <t>三重県</t>
  </si>
  <si>
    <t>長田区</t>
  </si>
  <si>
    <t>須磨区</t>
  </si>
  <si>
    <t>京都府</t>
  </si>
  <si>
    <t>垂水区</t>
  </si>
  <si>
    <t>京都市(再掲)</t>
  </si>
  <si>
    <t>北区</t>
  </si>
  <si>
    <t>大阪府</t>
  </si>
  <si>
    <t>中央区</t>
  </si>
  <si>
    <t>大阪市(再掲)</t>
  </si>
  <si>
    <t>西区</t>
  </si>
  <si>
    <t>姫路市</t>
  </si>
  <si>
    <t>尼崎市</t>
  </si>
  <si>
    <t>明石市</t>
  </si>
  <si>
    <t>洲本市</t>
  </si>
  <si>
    <t>芦屋市</t>
  </si>
  <si>
    <t>伊丹市</t>
  </si>
  <si>
    <t>相生市</t>
  </si>
  <si>
    <t>加古川市</t>
  </si>
  <si>
    <t>龍野市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</si>
  <si>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</si>
  <si>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</si>
  <si>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</si>
  <si>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</si>
  <si>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</si>
  <si>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</si>
  <si>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</si>
  <si>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</si>
  <si>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</si>
  <si>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猪名川町</t>
  </si>
  <si>
    <t>奈良県</t>
  </si>
  <si>
    <t>吉川町</t>
  </si>
  <si>
    <t>社町</t>
  </si>
  <si>
    <t>岡山県</t>
  </si>
  <si>
    <t>東条町</t>
  </si>
  <si>
    <t>広島県</t>
  </si>
  <si>
    <t>稲美町</t>
  </si>
  <si>
    <t>徳島県</t>
  </si>
  <si>
    <t>播磨町</t>
  </si>
  <si>
    <t>香川県</t>
  </si>
  <si>
    <t>福岡県</t>
  </si>
  <si>
    <t>その他の町</t>
  </si>
  <si>
    <t>地          域</t>
  </si>
  <si>
    <t>地            域</t>
  </si>
  <si>
    <t>愛知県</t>
  </si>
  <si>
    <t>滋賀県</t>
  </si>
  <si>
    <t>和歌山県</t>
  </si>
  <si>
    <t>愛知県</t>
  </si>
  <si>
    <t>滋賀県</t>
  </si>
  <si>
    <t>奈良市(再掲)</t>
  </si>
  <si>
    <t>福崎町</t>
  </si>
  <si>
    <t>和歌山県</t>
  </si>
  <si>
    <t>香寺町</t>
  </si>
  <si>
    <t>太子町</t>
  </si>
  <si>
    <t>地           域</t>
  </si>
  <si>
    <t>神戸市</t>
  </si>
  <si>
    <t>神奈川県</t>
  </si>
  <si>
    <t>東浜町</t>
  </si>
  <si>
    <t>東町1丁目</t>
  </si>
  <si>
    <t>604</t>
  </si>
  <si>
    <t>1,542</t>
  </si>
  <si>
    <t>1,570</t>
  </si>
  <si>
    <t>1,447</t>
  </si>
  <si>
    <t>東町2丁目</t>
  </si>
  <si>
    <t>石在町</t>
  </si>
  <si>
    <t>1,733</t>
  </si>
  <si>
    <t>918</t>
  </si>
  <si>
    <t>1,899</t>
  </si>
  <si>
    <t>久保町</t>
  </si>
  <si>
    <t>1,605</t>
  </si>
  <si>
    <t>1,602</t>
  </si>
  <si>
    <t>1,696</t>
  </si>
  <si>
    <t>鞍掛町</t>
  </si>
  <si>
    <t>377</t>
  </si>
  <si>
    <t>424</t>
  </si>
  <si>
    <t>浜脇町</t>
  </si>
  <si>
    <t>286</t>
  </si>
  <si>
    <t>394</t>
  </si>
  <si>
    <t>浜町</t>
  </si>
  <si>
    <t>朝凪町</t>
  </si>
  <si>
    <t>池田町</t>
  </si>
  <si>
    <t>811</t>
  </si>
  <si>
    <t>松原町</t>
  </si>
  <si>
    <t>710</t>
  </si>
  <si>
    <t>940</t>
  </si>
  <si>
    <t>985</t>
  </si>
  <si>
    <t>染殿町</t>
  </si>
  <si>
    <t>西宮浜1丁目</t>
  </si>
  <si>
    <t>西宮浜2丁目</t>
  </si>
  <si>
    <t>西宮浜3丁目</t>
  </si>
  <si>
    <t>725</t>
  </si>
  <si>
    <t>西宮浜4丁目</t>
  </si>
  <si>
    <t>津門飯田町</t>
  </si>
  <si>
    <t>津門大塚町</t>
  </si>
  <si>
    <t>1,162</t>
  </si>
  <si>
    <t>津門大箇町</t>
  </si>
  <si>
    <t>1,435</t>
  </si>
  <si>
    <t>津門綾羽町</t>
  </si>
  <si>
    <t>1,325</t>
  </si>
  <si>
    <t>1,392</t>
  </si>
  <si>
    <t>1,369</t>
  </si>
  <si>
    <t>津門呉羽町</t>
  </si>
  <si>
    <t>512</t>
  </si>
  <si>
    <t>1,406</t>
  </si>
  <si>
    <t>1,517</t>
  </si>
  <si>
    <t>津門稲荷町</t>
  </si>
  <si>
    <t>1,233</t>
  </si>
  <si>
    <t>1,461</t>
  </si>
  <si>
    <t>1,508</t>
  </si>
  <si>
    <t>1,588</t>
  </si>
  <si>
    <t>津門仁辺町</t>
  </si>
  <si>
    <t>津門西口町</t>
  </si>
  <si>
    <t>津門川町</t>
  </si>
  <si>
    <t>津門住江町</t>
  </si>
  <si>
    <t>828</t>
  </si>
  <si>
    <t>上甲子園5丁目</t>
  </si>
  <si>
    <t>甲子園春風町</t>
  </si>
  <si>
    <t>989</t>
  </si>
  <si>
    <t>今津野田町</t>
  </si>
  <si>
    <t>今津山中町</t>
  </si>
  <si>
    <t>1,436</t>
  </si>
  <si>
    <t>1,511</t>
  </si>
  <si>
    <t>今津上野町</t>
  </si>
  <si>
    <t>638</t>
  </si>
  <si>
    <t>706</t>
  </si>
  <si>
    <t>甲子園浜田町</t>
  </si>
  <si>
    <t>1,307</t>
  </si>
  <si>
    <t>613</t>
  </si>
  <si>
    <t>1,608</t>
  </si>
  <si>
    <t>1,643</t>
  </si>
  <si>
    <t>甲子園砂田町</t>
  </si>
  <si>
    <t>579</t>
  </si>
  <si>
    <t>619</t>
  </si>
  <si>
    <t>甲子園六石町</t>
  </si>
  <si>
    <t>甲子園浦風町</t>
  </si>
  <si>
    <t>2,037</t>
  </si>
  <si>
    <t>2,168</t>
  </si>
  <si>
    <t>2,431</t>
  </si>
  <si>
    <t>今津曙町</t>
  </si>
  <si>
    <t>1,474</t>
  </si>
  <si>
    <t>1,811</t>
  </si>
  <si>
    <t>1,931</t>
  </si>
  <si>
    <t>2,160</t>
  </si>
  <si>
    <t>今津水波町</t>
  </si>
  <si>
    <t>1,418</t>
  </si>
  <si>
    <t>1,734</t>
  </si>
  <si>
    <t>常住地又は従業地・通学地による年齢別人口及び15歳以上</t>
  </si>
  <si>
    <t>常住地又は従業地による産業別15歳以上就業者数</t>
  </si>
  <si>
    <t>労働力状態，男女別15歳以上人口</t>
  </si>
  <si>
    <t>甲子園高潮町</t>
  </si>
  <si>
    <t>甲子園洲鳥町</t>
  </si>
  <si>
    <t>465</t>
  </si>
  <si>
    <t>934</t>
  </si>
  <si>
    <t>839</t>
  </si>
  <si>
    <t>甲子園網引町</t>
  </si>
  <si>
    <t>540</t>
  </si>
  <si>
    <t>1,179</t>
  </si>
  <si>
    <t>1,084</t>
  </si>
  <si>
    <t>今津久寿川町</t>
  </si>
  <si>
    <t>572</t>
  </si>
  <si>
    <t>1,243</t>
  </si>
  <si>
    <t>1,548</t>
  </si>
  <si>
    <t>1,516</t>
  </si>
  <si>
    <t>今津社前町</t>
  </si>
  <si>
    <t>548</t>
  </si>
  <si>
    <t>561</t>
  </si>
  <si>
    <t>今津大東町</t>
  </si>
  <si>
    <t>今津二葉町</t>
  </si>
  <si>
    <t>今津出在家町</t>
  </si>
  <si>
    <t>398</t>
  </si>
  <si>
    <t>1,073</t>
  </si>
  <si>
    <t>1,107</t>
  </si>
  <si>
    <t>今津港町</t>
  </si>
  <si>
    <t>今津巽町</t>
  </si>
  <si>
    <t>1,454</t>
  </si>
  <si>
    <t>1,549</t>
  </si>
  <si>
    <t>今津西浜町</t>
  </si>
  <si>
    <t>今津真砂町</t>
  </si>
  <si>
    <t>3,304</t>
  </si>
  <si>
    <t>3,460</t>
  </si>
  <si>
    <t>3,152</t>
  </si>
  <si>
    <t>甲子園三保町</t>
  </si>
  <si>
    <t>鳴尾合計</t>
  </si>
  <si>
    <t>小曽根町1丁目</t>
  </si>
  <si>
    <t>小曽根町2丁目</t>
  </si>
  <si>
    <t>435</t>
  </si>
  <si>
    <t>小曽根町3丁目</t>
  </si>
  <si>
    <t>742</t>
  </si>
  <si>
    <t>小曽根町4丁目</t>
  </si>
  <si>
    <t>小松北町1丁目</t>
  </si>
  <si>
    <t>972</t>
  </si>
  <si>
    <t>1,041</t>
  </si>
  <si>
    <t>小松北町2丁目</t>
  </si>
  <si>
    <t>935</t>
  </si>
  <si>
    <t>小松東町1丁目</t>
  </si>
  <si>
    <t>222</t>
  </si>
  <si>
    <t>小松東町2丁目</t>
  </si>
  <si>
    <t>１</t>
  </si>
  <si>
    <t>国勢調査の世帯数と人口</t>
  </si>
  <si>
    <t>２</t>
  </si>
  <si>
    <t>人口集中地区の人口と面積</t>
  </si>
  <si>
    <t>３</t>
  </si>
  <si>
    <t>年齢，男女別人口</t>
  </si>
  <si>
    <t>年齢，配偶関係，男女別15歳以上人口</t>
  </si>
  <si>
    <t>６</t>
  </si>
  <si>
    <t>町　別　人　口</t>
  </si>
  <si>
    <t>世帯の家族類型別一般世帯数・一般世帯人員及び親族人員</t>
  </si>
  <si>
    <t>高齢者の年齢，男女別単身高齢者世帯数</t>
  </si>
  <si>
    <t>住居の種類，住宅の所有の関係別一般世帯数等</t>
  </si>
  <si>
    <t>住宅の建て方別住宅に住む一般世帯数等</t>
  </si>
  <si>
    <t>13</t>
  </si>
  <si>
    <t>15</t>
  </si>
  <si>
    <t>年齢（３区分），行政区域別人口</t>
  </si>
  <si>
    <t>行政区域別年齢構造指数</t>
  </si>
  <si>
    <t>地域別流出人口(15歳以上)</t>
  </si>
  <si>
    <t>地域別流入人口(15歳以上)</t>
  </si>
  <si>
    <t>就業者数・通学者数</t>
  </si>
  <si>
    <t>４</t>
  </si>
  <si>
    <t>５</t>
  </si>
  <si>
    <t>７</t>
  </si>
  <si>
    <t>８</t>
  </si>
  <si>
    <t>９</t>
  </si>
  <si>
    <t>11</t>
  </si>
  <si>
    <t>12</t>
  </si>
  <si>
    <t>14</t>
  </si>
  <si>
    <t>16</t>
  </si>
  <si>
    <t>17</t>
  </si>
  <si>
    <t>18</t>
  </si>
  <si>
    <t>19</t>
  </si>
  <si>
    <t>1,109</t>
  </si>
  <si>
    <t>1,214</t>
  </si>
  <si>
    <t>小松東町3丁目</t>
  </si>
  <si>
    <t>1,222</t>
  </si>
  <si>
    <t>1,223</t>
  </si>
  <si>
    <t>1,272</t>
  </si>
  <si>
    <t>小松町1丁目</t>
  </si>
  <si>
    <t>395</t>
  </si>
  <si>
    <t>1,083</t>
  </si>
  <si>
    <t>1,O12</t>
  </si>
  <si>
    <t>小松町2丁目</t>
  </si>
  <si>
    <t>679</t>
  </si>
  <si>
    <t>小松西町1丁目</t>
  </si>
  <si>
    <t>小松西町2丁目</t>
  </si>
  <si>
    <t>1,368</t>
  </si>
  <si>
    <t>1,388</t>
  </si>
  <si>
    <t>1,426</t>
  </si>
  <si>
    <t>小松南町1丁目</t>
  </si>
  <si>
    <t>794</t>
  </si>
  <si>
    <t>1,538</t>
  </si>
  <si>
    <t>1,701</t>
  </si>
  <si>
    <t>小松南町2丁目</t>
  </si>
  <si>
    <t>491</t>
  </si>
  <si>
    <t>小松南町3丁目</t>
  </si>
  <si>
    <t>417</t>
  </si>
  <si>
    <t>1,001</t>
  </si>
  <si>
    <t>1,027</t>
  </si>
  <si>
    <t>1,080</t>
  </si>
  <si>
    <t>若草町1丁目</t>
  </si>
  <si>
    <t>962</t>
  </si>
  <si>
    <t>若草町2丁目</t>
  </si>
  <si>
    <t>1,460</t>
  </si>
  <si>
    <t>花園町</t>
  </si>
  <si>
    <t>1,139</t>
  </si>
  <si>
    <t>1,425</t>
  </si>
  <si>
    <t>学文殿町1丁目</t>
  </si>
  <si>
    <t>480</t>
  </si>
  <si>
    <t>1,005</t>
  </si>
  <si>
    <t>学文殿町2丁目</t>
  </si>
  <si>
    <t>里中町1丁目</t>
  </si>
  <si>
    <t>895</t>
  </si>
  <si>
    <t>里中町2丁目</t>
  </si>
  <si>
    <t>里中町3丁目</t>
  </si>
  <si>
    <t>664</t>
  </si>
  <si>
    <t>1,424</t>
  </si>
  <si>
    <t>1,569</t>
  </si>
  <si>
    <t>1,694</t>
  </si>
  <si>
    <t>上鳴尾町</t>
  </si>
  <si>
    <t>2,674</t>
  </si>
  <si>
    <t>1,458</t>
  </si>
  <si>
    <t>2,866</t>
  </si>
  <si>
    <t>2,959</t>
  </si>
  <si>
    <t>甲子園一番町</t>
  </si>
  <si>
    <t>1,493</t>
  </si>
  <si>
    <t>1,578</t>
  </si>
  <si>
    <t>甲子園二番町</t>
  </si>
  <si>
    <t>甲子園三番町</t>
  </si>
  <si>
    <t>1,182</t>
  </si>
  <si>
    <t>1,234</t>
  </si>
  <si>
    <t>1,299</t>
  </si>
  <si>
    <t>甲子園四番町</t>
  </si>
  <si>
    <t>623</t>
  </si>
  <si>
    <t>1,260</t>
  </si>
  <si>
    <t>甲子園五番町</t>
  </si>
  <si>
    <t>1,348</t>
  </si>
  <si>
    <t>甲子園六番町</t>
  </si>
  <si>
    <t>1,320</t>
  </si>
  <si>
    <t>甲子園七番町</t>
  </si>
  <si>
    <t>2,775</t>
  </si>
  <si>
    <t>1,324</t>
  </si>
  <si>
    <t>1,451</t>
  </si>
  <si>
    <t>2,754</t>
  </si>
  <si>
    <t>甲子園八番町</t>
  </si>
  <si>
    <t>492</t>
  </si>
  <si>
    <t>甲子園九番町</t>
  </si>
  <si>
    <t>2,993</t>
  </si>
  <si>
    <t>1,396</t>
  </si>
  <si>
    <t>3,135</t>
  </si>
  <si>
    <t>武庫川町</t>
  </si>
  <si>
    <t>739</t>
  </si>
  <si>
    <t>池開町</t>
  </si>
  <si>
    <t>790</t>
  </si>
  <si>
    <t>東鳴尾町1丁目</t>
  </si>
  <si>
    <t>2,615</t>
  </si>
  <si>
    <t>2,693</t>
  </si>
  <si>
    <t>東鳴尾町2丁目</t>
  </si>
  <si>
    <t>2,403</t>
  </si>
  <si>
    <t>2,554</t>
  </si>
  <si>
    <t>2,642</t>
  </si>
  <si>
    <t>笠屋町</t>
  </si>
  <si>
    <t>3,156</t>
  </si>
  <si>
    <t>2,984</t>
  </si>
  <si>
    <t>3,241</t>
  </si>
  <si>
    <t>上田東町</t>
  </si>
  <si>
    <t>846</t>
  </si>
  <si>
    <t>1,891</t>
  </si>
  <si>
    <t>1,987</t>
  </si>
  <si>
    <t>上田中町</t>
  </si>
  <si>
    <t>3,552</t>
  </si>
  <si>
    <t>3,918</t>
  </si>
  <si>
    <t>上田西町</t>
  </si>
  <si>
    <t>1,143</t>
  </si>
  <si>
    <t>605</t>
  </si>
  <si>
    <t>高須町1丁目</t>
  </si>
  <si>
    <t>14,693</t>
  </si>
  <si>
    <t>13,340</t>
  </si>
  <si>
    <t>7,012</t>
  </si>
  <si>
    <t>高須町2丁目</t>
  </si>
  <si>
    <t>8,700</t>
  </si>
  <si>
    <t>8,865</t>
  </si>
  <si>
    <t>6,138</t>
  </si>
  <si>
    <t>鳴尾町1丁目</t>
  </si>
  <si>
    <t>1,783</t>
  </si>
  <si>
    <t>鳴尾町2丁目</t>
  </si>
  <si>
    <t>1,707</t>
  </si>
  <si>
    <t>1,495</t>
  </si>
  <si>
    <t>1,747</t>
  </si>
  <si>
    <t>鳴尾町3丁目</t>
  </si>
  <si>
    <t>713</t>
  </si>
  <si>
    <t>805</t>
  </si>
  <si>
    <t>鳴尾町4丁目</t>
  </si>
  <si>
    <t>鳴尾町5丁目</t>
  </si>
  <si>
    <t>906</t>
  </si>
  <si>
    <t>古川町</t>
  </si>
  <si>
    <t>1,173</t>
  </si>
  <si>
    <t>1,374</t>
  </si>
  <si>
    <t>1,503</t>
  </si>
  <si>
    <t>枝川町</t>
  </si>
  <si>
    <t>10,323</t>
  </si>
  <si>
    <t>10,030</t>
  </si>
  <si>
    <t>総　数a)</t>
  </si>
  <si>
    <t>　15歳以上総数</t>
  </si>
  <si>
    <t>女</t>
  </si>
  <si>
    <t>　　男</t>
  </si>
  <si>
    <t>　　女</t>
  </si>
  <si>
    <t>女</t>
  </si>
  <si>
    <t>　８　世帯の種類，世帯人員別世帯数及び世帯人員</t>
  </si>
  <si>
    <t>-</t>
  </si>
  <si>
    <t>総　　　　　　　数</t>
  </si>
  <si>
    <t>ll,155</t>
  </si>
  <si>
    <t>甲子園町</t>
  </si>
  <si>
    <t>2,725</t>
  </si>
  <si>
    <t>2,613</t>
  </si>
  <si>
    <t>2,891</t>
  </si>
  <si>
    <t>南甲子園1丁目</t>
  </si>
  <si>
    <t>775</t>
  </si>
  <si>
    <t>738</t>
  </si>
  <si>
    <t>748</t>
  </si>
  <si>
    <t>南甲子園2丁目</t>
  </si>
  <si>
    <t>2,103</t>
  </si>
  <si>
    <t>1,012</t>
  </si>
  <si>
    <t>2,295</t>
  </si>
  <si>
    <t>2,441</t>
  </si>
  <si>
    <t>南甲子園3丁目</t>
  </si>
  <si>
    <t>1,093</t>
  </si>
  <si>
    <t>1,257</t>
  </si>
  <si>
    <t>浜甲子園1丁目</t>
  </si>
  <si>
    <t>1,167</t>
  </si>
  <si>
    <t>1,305</t>
  </si>
  <si>
    <t>浜甲子園2丁目</t>
  </si>
  <si>
    <t>1,656</t>
  </si>
  <si>
    <t>1,671</t>
  </si>
  <si>
    <t>浜甲子園3丁目</t>
  </si>
  <si>
    <t>浜甲子園4丁目</t>
  </si>
  <si>
    <t>甲子園浜1丁目</t>
  </si>
  <si>
    <t>甲子園浜2丁目</t>
  </si>
  <si>
    <t>甲子園浜3丁目</t>
  </si>
  <si>
    <t>鳴尾浜1丁目</t>
  </si>
  <si>
    <t>731</t>
  </si>
  <si>
    <t>鳴尾浜2丁目</t>
  </si>
  <si>
    <t>鳴尾浜3丁目</t>
  </si>
  <si>
    <t>瓦木合計</t>
  </si>
  <si>
    <t>堤町</t>
  </si>
  <si>
    <t>1,138</t>
  </si>
  <si>
    <t>1,082</t>
  </si>
  <si>
    <t>上之町</t>
  </si>
  <si>
    <t>2,292</t>
  </si>
  <si>
    <t>日野町</t>
  </si>
  <si>
    <t>1,404</t>
  </si>
  <si>
    <t>荒木町</t>
  </si>
  <si>
    <t>668</t>
  </si>
  <si>
    <t>大森町</t>
  </si>
  <si>
    <t>1,715</t>
  </si>
  <si>
    <t>1,895</t>
  </si>
  <si>
    <t>薬師町</t>
  </si>
  <si>
    <t>1,235</t>
  </si>
  <si>
    <t>伏原町</t>
  </si>
  <si>
    <t>1,429</t>
  </si>
  <si>
    <t>1,383</t>
  </si>
  <si>
    <t>高木東町</t>
  </si>
  <si>
    <t>1,641</t>
  </si>
  <si>
    <t>2,090</t>
  </si>
  <si>
    <t>高木西町</t>
  </si>
  <si>
    <t>1,159</t>
  </si>
  <si>
    <t>602</t>
  </si>
  <si>
    <t>長田町</t>
  </si>
  <si>
    <t>265</t>
  </si>
  <si>
    <t>北口町</t>
  </si>
  <si>
    <t>甲風園1丁目</t>
  </si>
  <si>
    <t>161</t>
  </si>
  <si>
    <t>甲風園2丁目</t>
  </si>
  <si>
    <t>甲風園3丁目</t>
  </si>
  <si>
    <t>644</t>
  </si>
  <si>
    <t>丸橋町</t>
  </si>
  <si>
    <t>1,926</t>
  </si>
  <si>
    <t>2,044</t>
  </si>
  <si>
    <t>北昭和町</t>
  </si>
  <si>
    <t>853</t>
  </si>
  <si>
    <t>南昭和町</t>
  </si>
  <si>
    <t>両度町</t>
  </si>
  <si>
    <t>1,704</t>
  </si>
  <si>
    <t>2,450</t>
  </si>
  <si>
    <t>2,625</t>
  </si>
  <si>
    <t>高松町</t>
  </si>
  <si>
    <t>500</t>
  </si>
  <si>
    <t>1,653</t>
  </si>
  <si>
    <t>1,941</t>
  </si>
  <si>
    <t>深津町</t>
  </si>
  <si>
    <t>1,081</t>
  </si>
  <si>
    <t>高畑町</t>
  </si>
  <si>
    <t>1,067</t>
  </si>
  <si>
    <t>田代町</t>
  </si>
  <si>
    <t>919</t>
  </si>
  <si>
    <t>2,108</t>
  </si>
  <si>
    <t>2,l15</t>
  </si>
  <si>
    <t>大屋町</t>
  </si>
  <si>
    <t>1,888</t>
  </si>
  <si>
    <t>1,847</t>
  </si>
  <si>
    <t>1,924</t>
  </si>
  <si>
    <t>中島町</t>
  </si>
  <si>
    <t>559</t>
  </si>
  <si>
    <t>1,531</t>
  </si>
  <si>
    <t>瓦林町</t>
  </si>
  <si>
    <t>世帯の家族類型，親族人員別一般世帯数</t>
  </si>
  <si>
    <t>延べ面積，住宅の所有の関係別住宅に住む
一般世帯数及び一般世帯人員</t>
  </si>
  <si>
    <t>2,008</t>
  </si>
  <si>
    <t>2,002</t>
  </si>
  <si>
    <t>1,838</t>
  </si>
  <si>
    <t>天道町</t>
  </si>
  <si>
    <t>1,766</t>
  </si>
  <si>
    <t>2,163</t>
  </si>
  <si>
    <t>松山町</t>
  </si>
  <si>
    <t>2,053</t>
  </si>
  <si>
    <t>2,258</t>
  </si>
  <si>
    <t>松並町</t>
  </si>
  <si>
    <t>2,252</t>
  </si>
  <si>
    <t>2,094</t>
  </si>
  <si>
    <t>熊野町</t>
  </si>
  <si>
    <t>2,238</t>
  </si>
  <si>
    <t>2,080</t>
  </si>
  <si>
    <t>昭和40年</t>
  </si>
  <si>
    <t>平成12年</t>
  </si>
  <si>
    <t>　12</t>
  </si>
  <si>
    <t>平成12年10月1日</t>
  </si>
  <si>
    <t>電   気 ･ ガス熱供給 ･  水 道 業</t>
  </si>
  <si>
    <t>平成７年</t>
  </si>
  <si>
    <t>平　成　１２　年　国　勢　調　査</t>
  </si>
  <si>
    <t xml:space="preserve">21.2 </t>
  </si>
  <si>
    <t xml:space="preserve">20.0 </t>
  </si>
  <si>
    <t xml:space="preserve">21.5 </t>
  </si>
  <si>
    <t xml:space="preserve">21.1 </t>
  </si>
  <si>
    <t xml:space="preserve">21.8 </t>
  </si>
  <si>
    <t xml:space="preserve">22.2 </t>
  </si>
  <si>
    <t xml:space="preserve">28.5 </t>
  </si>
  <si>
    <t xml:space="preserve">17.2 </t>
  </si>
  <si>
    <t xml:space="preserve">18.6 </t>
  </si>
  <si>
    <t xml:space="preserve">15.9 </t>
  </si>
  <si>
    <t xml:space="preserve">14.9 </t>
  </si>
  <si>
    <t xml:space="preserve">16.6 </t>
  </si>
  <si>
    <t xml:space="preserve">19.7 </t>
  </si>
  <si>
    <t xml:space="preserve">38.4 </t>
  </si>
  <si>
    <t xml:space="preserve">38.6 </t>
  </si>
  <si>
    <t xml:space="preserve">37.5 </t>
  </si>
  <si>
    <t xml:space="preserve">36.0 </t>
  </si>
  <si>
    <t xml:space="preserve">38.3 </t>
  </si>
  <si>
    <t xml:space="preserve">41.9 </t>
  </si>
  <si>
    <t xml:space="preserve">48.5 </t>
  </si>
  <si>
    <t xml:space="preserve">80.9 </t>
  </si>
  <si>
    <t xml:space="preserve">93.0 </t>
  </si>
  <si>
    <t xml:space="preserve">73.9 </t>
  </si>
  <si>
    <t xml:space="preserve">70.6 </t>
  </si>
  <si>
    <t xml:space="preserve">76.1 </t>
  </si>
  <si>
    <t xml:space="preserve">88.9 </t>
  </si>
  <si>
    <t xml:space="preserve">69.9 </t>
  </si>
  <si>
    <t>平成7年</t>
  </si>
  <si>
    <t>a) 総数には年齢不詳を含む。</t>
  </si>
  <si>
    <t>夫婦と他の親族(親、子供を含まない) から成る世帯</t>
  </si>
  <si>
    <t>夫婦、子供と他の親族(親を含まない) から成る世帯</t>
  </si>
  <si>
    <t>夫婦、親と他の親族(子供を含まない) から成る世帯</t>
  </si>
  <si>
    <t>夫婦とひとり親から成る世帯</t>
  </si>
  <si>
    <t>-</t>
  </si>
  <si>
    <t>1世帯</t>
  </si>
  <si>
    <t>世帯数</t>
  </si>
  <si>
    <t>6歳未満の親族のいる一般世帯</t>
  </si>
  <si>
    <t>世帯人員</t>
  </si>
  <si>
    <t>6歳未満　　親族人員</t>
  </si>
  <si>
    <t>18歳未満の親族のいる一般世帯</t>
  </si>
  <si>
    <t>世帯人員</t>
  </si>
  <si>
    <t>18歳未満　　親族人員</t>
  </si>
  <si>
    <t>平　成　7　年</t>
  </si>
  <si>
    <t>平　　　　成　　　　１　　　２　　　　年</t>
  </si>
  <si>
    <t>二見町</t>
  </si>
  <si>
    <t>1,518</t>
  </si>
  <si>
    <t>甲子園口北町</t>
  </si>
  <si>
    <t>1,624</t>
  </si>
  <si>
    <t>1,818</t>
  </si>
  <si>
    <t>甲子園口1丁目</t>
  </si>
  <si>
    <t>甲子園口2丁目</t>
  </si>
  <si>
    <t>1,803</t>
  </si>
  <si>
    <t>2,041</t>
  </si>
  <si>
    <t>2,011</t>
  </si>
  <si>
    <t>甲子園口3丁目</t>
  </si>
  <si>
    <t>2,262</t>
  </si>
  <si>
    <t>甲子園口4丁目</t>
  </si>
  <si>
    <t>1,913</t>
  </si>
  <si>
    <t>1,918</t>
  </si>
  <si>
    <t>甲子園口5丁目</t>
  </si>
  <si>
    <t>1,319</t>
  </si>
  <si>
    <t>1,728</t>
  </si>
  <si>
    <t>甲子園口6丁目</t>
  </si>
  <si>
    <t>上甲子園1丁目</t>
  </si>
  <si>
    <t>1,763</t>
  </si>
  <si>
    <t>1,885</t>
  </si>
  <si>
    <t>上甲子園2丁目</t>
  </si>
  <si>
    <t>1,509</t>
  </si>
  <si>
    <t>1,695</t>
  </si>
  <si>
    <t>1,937</t>
  </si>
  <si>
    <t>上甲子園3丁目</t>
  </si>
  <si>
    <t>860</t>
  </si>
  <si>
    <t>930</t>
  </si>
  <si>
    <t>上甲子園4丁目</t>
  </si>
  <si>
    <t>戸崎町</t>
  </si>
  <si>
    <t>675</t>
  </si>
  <si>
    <t>甲東合計</t>
  </si>
  <si>
    <t>甲山町</t>
  </si>
  <si>
    <t>仁川町1丁目</t>
  </si>
  <si>
    <t>仁川町2丁目</t>
  </si>
  <si>
    <t>仁川町3丁目</t>
  </si>
  <si>
    <t>700</t>
  </si>
  <si>
    <t>1,113</t>
  </si>
  <si>
    <t>仁川町4丁目</t>
  </si>
  <si>
    <t>428</t>
  </si>
  <si>
    <t>仁川町5丁目</t>
  </si>
  <si>
    <t>482</t>
  </si>
  <si>
    <t>仁川町6丁目</t>
  </si>
  <si>
    <t>仁川百合野町</t>
  </si>
  <si>
    <t>831</t>
  </si>
  <si>
    <t>仁川五ケ山町</t>
  </si>
  <si>
    <t>上ケ原一番町</t>
  </si>
  <si>
    <t>l11</t>
  </si>
  <si>
    <t>上ケ原二番町</t>
  </si>
  <si>
    <t>381</t>
  </si>
  <si>
    <t>上ケ原三番町</t>
  </si>
  <si>
    <t>905</t>
  </si>
  <si>
    <t>上ケ原四番町</t>
  </si>
  <si>
    <t>2,459</t>
  </si>
  <si>
    <t>2,424</t>
  </si>
  <si>
    <t>上ケ原五番町</t>
  </si>
  <si>
    <t>上ケ原六番町</t>
  </si>
  <si>
    <t>上ケ原七番町</t>
  </si>
  <si>
    <t>1,648</t>
  </si>
  <si>
    <t>上ケ原八番町</t>
  </si>
  <si>
    <t>1,762</t>
  </si>
  <si>
    <t>2,091</t>
  </si>
  <si>
    <t>1,577</t>
  </si>
  <si>
    <t>上ケ原九番町</t>
  </si>
  <si>
    <t>上ケ原十番町</t>
  </si>
  <si>
    <t>上ケ原山田町</t>
  </si>
  <si>
    <t>上ケ原山手町</t>
  </si>
  <si>
    <t>587</t>
  </si>
  <si>
    <t>上甲東園1丁目</t>
  </si>
  <si>
    <t>上甲東園2丁目</t>
  </si>
  <si>
    <t>上甲東園3丁目</t>
  </si>
  <si>
    <t>上甲東園4丁目</t>
  </si>
  <si>
    <t>上甲東園5丁目</t>
  </si>
  <si>
    <t>甲東園1丁目</t>
  </si>
  <si>
    <t>799</t>
  </si>
  <si>
    <t>総　数</t>
  </si>
  <si>
    <t>甲東園2丁目</t>
  </si>
  <si>
    <t>甲東園3丁目</t>
  </si>
  <si>
    <t>600</t>
  </si>
  <si>
    <t>松籟荘</t>
  </si>
  <si>
    <t>神呪町</t>
  </si>
  <si>
    <t>門戸東町</t>
  </si>
  <si>
    <t>門戸西町</t>
  </si>
  <si>
    <t>門戸岡田町</t>
  </si>
  <si>
    <t>門戸荘</t>
  </si>
  <si>
    <t>一里山町</t>
  </si>
  <si>
    <t>段上町1丁目</t>
  </si>
  <si>
    <t>段上町2丁目</t>
  </si>
  <si>
    <t>段上町3丁目</t>
  </si>
  <si>
    <t>段上町4丁目</t>
  </si>
  <si>
    <t>段上町5丁目</t>
  </si>
  <si>
    <t>1,286</t>
  </si>
  <si>
    <t>段上町6丁目</t>
  </si>
  <si>
    <t>段上町7丁目</t>
  </si>
  <si>
    <t>段上町8丁目</t>
  </si>
  <si>
    <t>701</t>
  </si>
  <si>
    <t>上大市1丁目</t>
  </si>
  <si>
    <t>上大市2丁目</t>
  </si>
  <si>
    <t>上大市3丁目</t>
  </si>
  <si>
    <t>上大市4丁目</t>
  </si>
  <si>
    <t>上大市5丁目</t>
  </si>
  <si>
    <t>下大市東町</t>
  </si>
  <si>
    <t>下大市西町</t>
  </si>
  <si>
    <t>-</t>
  </si>
  <si>
    <t>樋ノロ町1丁目</t>
  </si>
  <si>
    <t>樋ノロ町2丁目</t>
  </si>
  <si>
    <t>大島町</t>
  </si>
  <si>
    <t>若山町</t>
  </si>
  <si>
    <t>門前町</t>
  </si>
  <si>
    <t>林田町</t>
  </si>
  <si>
    <t>野間町</t>
  </si>
  <si>
    <t>神呪字中谷</t>
  </si>
  <si>
    <t>田近野町</t>
  </si>
  <si>
    <t>2,327</t>
  </si>
  <si>
    <t>2,497</t>
  </si>
  <si>
    <t>2,347</t>
  </si>
  <si>
    <t>岡田山(4～7番)</t>
  </si>
  <si>
    <t>塩瀬合計</t>
  </si>
  <si>
    <t>塩瀬町名塩</t>
  </si>
  <si>
    <t>4,415</t>
  </si>
  <si>
    <t>4,350</t>
  </si>
  <si>
    <t>5,764</t>
  </si>
  <si>
    <t>塩瀬町生瀬</t>
  </si>
  <si>
    <t>3,228</t>
  </si>
  <si>
    <t>5,978</t>
  </si>
  <si>
    <t>清瀬台</t>
  </si>
  <si>
    <t>名塩南台1丁目</t>
  </si>
  <si>
    <t>名塩南台2丁目</t>
  </si>
  <si>
    <t>名塩南台3丁目</t>
  </si>
  <si>
    <t>名塩南台4丁目</t>
  </si>
  <si>
    <t>名塩山荘</t>
  </si>
  <si>
    <t>名塩ガーデン</t>
  </si>
  <si>
    <t>名塩新町</t>
  </si>
  <si>
    <t>東山台1丁目</t>
  </si>
  <si>
    <t>688</t>
  </si>
  <si>
    <t>東山台2丁目</t>
  </si>
  <si>
    <t>東山台3丁目</t>
  </si>
  <si>
    <t>東山台4丁目</t>
  </si>
  <si>
    <t>106</t>
  </si>
  <si>
    <t>東山台5丁目</t>
  </si>
  <si>
    <t>名塩茶園町</t>
  </si>
  <si>
    <t>宝生ヶ丘1丁目</t>
  </si>
  <si>
    <t>843</t>
  </si>
  <si>
    <t>宝生ヶ丘2丁目</t>
  </si>
  <si>
    <t>408</t>
  </si>
  <si>
    <t>生瀬高台</t>
  </si>
  <si>
    <t>1,l15</t>
  </si>
  <si>
    <t>花の峯</t>
  </si>
  <si>
    <t>青葉台1丁目</t>
  </si>
  <si>
    <t>717</t>
  </si>
  <si>
    <t>719</t>
  </si>
  <si>
    <t>青葉台2丁目</t>
  </si>
  <si>
    <t>生瀬東町</t>
  </si>
  <si>
    <t>1,l18</t>
  </si>
  <si>
    <t>生瀬町1丁目</t>
  </si>
  <si>
    <t>生瀬町2丁目</t>
  </si>
  <si>
    <t>山口合計</t>
  </si>
  <si>
    <t>山口町名来</t>
  </si>
  <si>
    <t>山口町名来1丁目</t>
  </si>
  <si>
    <t>山口町名来2丁目</t>
  </si>
  <si>
    <t>山口町下山口</t>
  </si>
  <si>
    <t>2,549</t>
  </si>
  <si>
    <t>2,013</t>
  </si>
  <si>
    <t>3,464</t>
  </si>
  <si>
    <t>山口町下山口1丁目</t>
  </si>
  <si>
    <t>山口町下山口2丁目</t>
  </si>
  <si>
    <t>山口町上山口</t>
  </si>
  <si>
    <t>山口町中野</t>
  </si>
  <si>
    <t>山口町船坂</t>
  </si>
  <si>
    <t>767</t>
  </si>
  <si>
    <t>山口町金仙寺</t>
  </si>
  <si>
    <t>北六甲台1丁目</t>
  </si>
  <si>
    <t>1,086</t>
  </si>
  <si>
    <t>北六甲台2丁目</t>
  </si>
  <si>
    <t>1066</t>
  </si>
  <si>
    <t>北六甲台3丁目</t>
  </si>
  <si>
    <t>北六甲台4丁目</t>
  </si>
  <si>
    <t>北六甲台5丁目</t>
  </si>
  <si>
    <t>948</t>
  </si>
  <si>
    <t>576</t>
  </si>
  <si>
    <t>すみれ台1丁目</t>
  </si>
  <si>
    <t>861</t>
  </si>
  <si>
    <t>すみれ台2丁目</t>
  </si>
  <si>
    <t>すみれ台3丁目</t>
  </si>
  <si>
    <t>町　　　　　名</t>
  </si>
  <si>
    <t>平成２年</t>
  </si>
  <si>
    <t>昭和60年</t>
  </si>
  <si>
    <t>柏堂町</t>
  </si>
  <si>
    <t>甲陽園山王町</t>
  </si>
  <si>
    <t>888</t>
  </si>
  <si>
    <t>883</t>
  </si>
  <si>
    <t>619</t>
  </si>
  <si>
    <t>1,180</t>
  </si>
  <si>
    <t>1,158</t>
  </si>
  <si>
    <t>1,958</t>
  </si>
  <si>
    <t>2,096</t>
  </si>
  <si>
    <t>桜町</t>
  </si>
  <si>
    <t>1,059</t>
  </si>
  <si>
    <t>西田町</t>
  </si>
  <si>
    <t>1,013</t>
  </si>
  <si>
    <t>1,014</t>
  </si>
  <si>
    <t>2,990</t>
  </si>
  <si>
    <t>3,739</t>
  </si>
  <si>
    <t>3,764</t>
  </si>
  <si>
    <t>産所町</t>
  </si>
  <si>
    <t>11</t>
  </si>
  <si>
    <t>津門宝津町</t>
  </si>
  <si>
    <t>1,017</t>
  </si>
  <si>
    <t>産業，年齢，男女別</t>
  </si>
  <si>
    <t>産業，従業上の地位，男女別</t>
  </si>
  <si>
    <t>20</t>
  </si>
  <si>
    <t>21</t>
  </si>
  <si>
    <t>　　　住宅に住む一般世帯数</t>
  </si>
  <si>
    <t>　　　　15歳以上就業者数</t>
  </si>
  <si>
    <t>-</t>
  </si>
  <si>
    <t>山口町阪神流通　　　センター1丁目</t>
  </si>
  <si>
    <t>山口町阪神流通　　　センター2丁目</t>
  </si>
  <si>
    <t>山口町阪神流通　　　センター3丁目</t>
  </si>
  <si>
    <t>(再掲)</t>
  </si>
  <si>
    <t>行政区域</t>
  </si>
  <si>
    <t>世帯人員</t>
  </si>
  <si>
    <t>会社など</t>
  </si>
  <si>
    <t>当たり</t>
  </si>
  <si>
    <t>の単身者</t>
  </si>
  <si>
    <t>全市</t>
  </si>
  <si>
    <t>総　　　数  a)</t>
  </si>
  <si>
    <t>一　　　　　般　　　　　世　　　　　帯　　　b)</t>
  </si>
  <si>
    <t>施設などの世帯 c)</t>
  </si>
  <si>
    <t>世帯数</t>
  </si>
  <si>
    <t>世　　　　　　帯　　　　　　数</t>
  </si>
  <si>
    <t>総　数</t>
  </si>
  <si>
    <t>２　人</t>
  </si>
  <si>
    <t>親族人員</t>
  </si>
  <si>
    <t>人員</t>
  </si>
  <si>
    <t>親族世帯a)</t>
  </si>
  <si>
    <t>核家族世帯</t>
  </si>
  <si>
    <t>夫婦のみの世帯</t>
  </si>
  <si>
    <t>夫婦と子供から成る世帯</t>
  </si>
  <si>
    <t>男親と子供から成る世帯</t>
  </si>
  <si>
    <t>女親と子供から成る世帯</t>
  </si>
  <si>
    <t>夫婦と両親から成る世帯</t>
  </si>
  <si>
    <t>夫婦、子供と両親から成る世帯</t>
  </si>
  <si>
    <t>夫婦、子供、親と他の親族から成る世帯</t>
  </si>
  <si>
    <t>兄弟姉妹のみから成る世帯</t>
  </si>
  <si>
    <t>他に分類されない親族世帯</t>
  </si>
  <si>
    <t>非親族世帯</t>
  </si>
  <si>
    <t>(平成１２年)</t>
  </si>
  <si>
    <t>(平成１２年)</t>
  </si>
  <si>
    <t>世帯の種類，世帯人員別世帯数及び世帯人員</t>
  </si>
  <si>
    <t>単独世帯</t>
  </si>
  <si>
    <t>世 帯 の 家 族 類 型</t>
  </si>
  <si>
    <t>一    般</t>
  </si>
  <si>
    <t>一般世帯</t>
  </si>
  <si>
    <t>世 帯 数</t>
  </si>
  <si>
    <t>人　　員</t>
  </si>
  <si>
    <t>世帯数</t>
  </si>
  <si>
    <t>その他の親族世帯</t>
  </si>
  <si>
    <t>高　齢　者　の　男　女</t>
  </si>
  <si>
    <t>65～69歳</t>
  </si>
  <si>
    <t>70～74歳</t>
  </si>
  <si>
    <t>75～79歳</t>
  </si>
  <si>
    <t>80～84歳</t>
  </si>
  <si>
    <t>(別掲)60歳以上</t>
  </si>
  <si>
    <t>65歳以上の単身者の世帯</t>
  </si>
  <si>
    <t>65歳以上の者1人と18歳未満の者から成る世帯</t>
  </si>
  <si>
    <t>総　　　数</t>
  </si>
  <si>
    <t>総　　数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</si>
</sst>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_ "/>
    <numFmt numFmtId="181" formatCode="0_ "/>
    <numFmt numFmtId="182" formatCode="#,##0.0_ ;[Red]\-#,##0.0\ "/>
    <numFmt numFmtId="183" formatCode="&quot;χ&quot;"/>
    <numFmt numFmtId="184" formatCode="#,##0_);[Red]\(#,##0\)"/>
    <numFmt numFmtId="185" formatCode="&quot;\&quot;#,##0_);[Red]\(&quot;\&quot;#,##0\)"/>
    <numFmt numFmtId="186" formatCode="0_);[Red]\(0\)"/>
    <numFmt numFmtId="187" formatCode="#,##0.0"/>
    <numFmt numFmtId="188" formatCode="#,##0.0_ "/>
    <numFmt numFmtId="189" formatCode="###,###,##0;&quot;-&quot;##,###,##0"/>
    <numFmt numFmtId="190" formatCode="###,##0;&quot;-&quot;##,##0"/>
    <numFmt numFmtId="191" formatCode="\ ###,##0;&quot;-&quot;###,##0"/>
    <numFmt numFmtId="192" formatCode="###,###,###,##0;&quot;-&quot;##,###,###,##0"/>
    <numFmt numFmtId="193" formatCode="#,###,##0;&quot; -&quot;###,##0"/>
    <numFmt numFmtId="194" formatCode="##0.0;&quot;-&quot;#0.0"/>
    <numFmt numFmtId="195" formatCode="#0.0;&quot;-&quot;0.0"/>
    <numFmt numFmtId="196" formatCode="\ ###,###,###,##0;&quot;-&quot;###,###,###,##0"/>
    <numFmt numFmtId="197" formatCode="##0.00;&quot;-&quot;#0.00"/>
    <numFmt numFmtId="198" formatCode="#,##0.0;&quot; -&quot;##0.0"/>
    <numFmt numFmtId="199" formatCode="###,###,###,###,##0;&quot;-&quot;##,###,###,###,##0"/>
    <numFmt numFmtId="200" formatCode="#,##0.0;[Red]\-#,##0.0"/>
    <numFmt numFmtId="201" formatCode="\ ###,###,##0;&quot;-&quot;###,###,##0"/>
    <numFmt numFmtId="202" formatCode="##,###,###,##0;&quot;-&quot;#,###,###,##0"/>
    <numFmt numFmtId="203" formatCode="#,###,###,##0;&quot; -&quot;###,###,##0"/>
  </numFmts>
  <fonts count="37">
    <font>
      <sz val="9"/>
      <name val="ＭＳ ゴシック"/>
      <family val="3"/>
    </font>
    <font>
      <sz val="6"/>
      <name val="ＭＳ ゴシック"/>
      <family val="3"/>
    </font>
    <font>
      <sz val="9.5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0.8"/>
      <color indexed="12"/>
      <name val="ＭＳ ゴシック"/>
      <family val="3"/>
    </font>
    <font>
      <u val="single"/>
      <sz val="11"/>
      <color indexed="36"/>
      <name val="ＭＳ Ｐゴシック"/>
      <family val="3"/>
    </font>
    <font>
      <b/>
      <sz val="16"/>
      <color indexed="57"/>
      <name val="ＭＳ ゴシック"/>
      <family val="3"/>
    </font>
    <font>
      <sz val="12"/>
      <color indexed="10"/>
      <name val="ＭＳ 明朝"/>
      <family val="1"/>
    </font>
    <font>
      <u val="single"/>
      <sz val="12"/>
      <color indexed="12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u val="single"/>
      <sz val="12"/>
      <color indexed="12"/>
      <name val="ＭＳ 明朝"/>
      <family val="1"/>
    </font>
    <font>
      <b/>
      <sz val="12"/>
      <color indexed="18"/>
      <name val="ＭＳ 明朝"/>
      <family val="1"/>
    </font>
    <font>
      <b/>
      <u val="single"/>
      <sz val="11"/>
      <color indexed="12"/>
      <name val="ＭＳ 明朝"/>
      <family val="1"/>
    </font>
    <font>
      <b/>
      <sz val="12"/>
      <color indexed="57"/>
      <name val="ＭＳ 明朝"/>
      <family val="1"/>
    </font>
    <font>
      <u val="single"/>
      <sz val="11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10"/>
      <name val="ＭＳ ゴシック"/>
      <family val="3"/>
    </font>
    <font>
      <sz val="9.5"/>
      <name val="ＭＳ ゴシック"/>
      <family val="3"/>
    </font>
    <font>
      <sz val="10"/>
      <color indexed="8"/>
      <name val="ＭＳ ゴシック"/>
      <family val="3"/>
    </font>
    <font>
      <sz val="12"/>
      <name val="ＭＳ ゴシック"/>
      <family val="3"/>
    </font>
    <font>
      <sz val="14"/>
      <name val="ＭＳ 明朝"/>
      <family val="1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ck">
        <color indexed="57"/>
      </left>
      <right>
        <color indexed="63"/>
      </right>
      <top style="thick">
        <color indexed="57"/>
      </top>
      <bottom style="thick">
        <color indexed="57"/>
      </bottom>
    </border>
    <border>
      <left>
        <color indexed="63"/>
      </left>
      <right>
        <color indexed="63"/>
      </right>
      <top style="thick">
        <color indexed="57"/>
      </top>
      <bottom style="thick">
        <color indexed="57"/>
      </bottom>
    </border>
    <border>
      <left>
        <color indexed="63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thin"/>
    </border>
    <border>
      <left style="double"/>
      <right style="thin"/>
      <top style="medium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5" fillId="0" borderId="0" applyNumberFormat="0" applyFill="0" applyBorder="0" applyAlignment="0" applyProtection="0"/>
  </cellStyleXfs>
  <cellXfs count="735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distributed" vertical="center"/>
    </xf>
    <xf numFmtId="49" fontId="2" fillId="3" borderId="3" xfId="0" applyNumberFormat="1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49" fontId="2" fillId="3" borderId="4" xfId="0" applyNumberFormat="1" applyFont="1" applyFill="1" applyBorder="1" applyAlignment="1">
      <alignment horizontal="distributed" vertical="center"/>
    </xf>
    <xf numFmtId="0" fontId="2" fillId="4" borderId="0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49" fontId="4" fillId="3" borderId="5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>
      <alignment horizontal="center" vertical="center"/>
    </xf>
    <xf numFmtId="49" fontId="4" fillId="3" borderId="0" xfId="25" applyNumberFormat="1" applyFont="1" applyFill="1" applyBorder="1" applyAlignment="1">
      <alignment horizontal="distributed" vertical="center"/>
      <protection/>
    </xf>
    <xf numFmtId="49" fontId="4" fillId="3" borderId="6" xfId="25" applyNumberFormat="1" applyFont="1" applyFill="1" applyBorder="1" applyAlignment="1">
      <alignment horizontal="center" vertical="center"/>
      <protection/>
    </xf>
    <xf numFmtId="0" fontId="3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9" xfId="0" applyNumberFormat="1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Border="1" applyAlignment="1">
      <alignment horizontal="center" vertical="center"/>
    </xf>
    <xf numFmtId="49" fontId="7" fillId="3" borderId="1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4" fillId="3" borderId="12" xfId="0" applyNumberFormat="1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horizontal="center" vertical="center"/>
    </xf>
    <xf numFmtId="49" fontId="4" fillId="3" borderId="8" xfId="0" applyNumberFormat="1" applyFont="1" applyFill="1" applyBorder="1" applyAlignment="1">
      <alignment horizontal="center" vertical="center"/>
    </xf>
    <xf numFmtId="49" fontId="4" fillId="3" borderId="1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49" fontId="8" fillId="3" borderId="7" xfId="0" applyNumberFormat="1" applyFont="1" applyFill="1" applyBorder="1" applyAlignment="1">
      <alignment horizontal="distributed" vertical="center" wrapText="1"/>
    </xf>
    <xf numFmtId="49" fontId="7" fillId="3" borderId="7" xfId="0" applyNumberFormat="1" applyFont="1" applyFill="1" applyBorder="1" applyAlignment="1">
      <alignment horizontal="distributed" vertical="center" wrapText="1"/>
    </xf>
    <xf numFmtId="0" fontId="4" fillId="3" borderId="0" xfId="0" applyFont="1" applyFill="1" applyAlignment="1">
      <alignment vertical="center"/>
    </xf>
    <xf numFmtId="49" fontId="4" fillId="3" borderId="0" xfId="0" applyNumberFormat="1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49" fontId="8" fillId="3" borderId="0" xfId="0" applyNumberFormat="1" applyFont="1" applyFill="1" applyBorder="1" applyAlignment="1">
      <alignment horizontal="distributed" vertical="center"/>
    </xf>
    <xf numFmtId="49" fontId="8" fillId="3" borderId="11" xfId="0" applyNumberFormat="1" applyFont="1" applyFill="1" applyBorder="1" applyAlignment="1">
      <alignment horizontal="distributed" vertical="center"/>
    </xf>
    <xf numFmtId="0" fontId="4" fillId="2" borderId="0" xfId="25" applyFont="1" applyFill="1" applyBorder="1" applyAlignment="1">
      <alignment vertical="center"/>
      <protection/>
    </xf>
    <xf numFmtId="0" fontId="3" fillId="2" borderId="0" xfId="25" applyFont="1" applyFill="1" applyBorder="1" applyAlignment="1">
      <alignment vertical="center"/>
      <protection/>
    </xf>
    <xf numFmtId="0" fontId="4" fillId="0" borderId="0" xfId="25" applyFont="1" applyBorder="1" applyAlignment="1">
      <alignment vertical="center"/>
      <protection/>
    </xf>
    <xf numFmtId="0" fontId="4" fillId="3" borderId="13" xfId="25" applyFont="1" applyFill="1" applyBorder="1" applyAlignment="1">
      <alignment vertical="center"/>
      <protection/>
    </xf>
    <xf numFmtId="49" fontId="4" fillId="3" borderId="14" xfId="25" applyNumberFormat="1" applyFont="1" applyFill="1" applyBorder="1" applyAlignment="1">
      <alignment vertical="center"/>
      <protection/>
    </xf>
    <xf numFmtId="0" fontId="4" fillId="3" borderId="5" xfId="25" applyFont="1" applyFill="1" applyBorder="1" applyAlignment="1">
      <alignment vertical="center"/>
      <protection/>
    </xf>
    <xf numFmtId="0" fontId="4" fillId="3" borderId="0" xfId="25" applyFont="1" applyFill="1" applyBorder="1" applyAlignment="1">
      <alignment vertical="center"/>
      <protection/>
    </xf>
    <xf numFmtId="49" fontId="4" fillId="3" borderId="15" xfId="25" applyNumberFormat="1" applyFont="1" applyFill="1" applyBorder="1" applyAlignment="1">
      <alignment vertical="center"/>
      <protection/>
    </xf>
    <xf numFmtId="0" fontId="4" fillId="3" borderId="16" xfId="25" applyFont="1" applyFill="1" applyBorder="1" applyAlignment="1">
      <alignment vertical="center"/>
      <protection/>
    </xf>
    <xf numFmtId="49" fontId="4" fillId="3" borderId="16" xfId="25" applyNumberFormat="1" applyFont="1" applyFill="1" applyBorder="1" applyAlignment="1">
      <alignment vertical="center"/>
      <protection/>
    </xf>
    <xf numFmtId="49" fontId="4" fillId="3" borderId="17" xfId="25" applyNumberFormat="1" applyFont="1" applyFill="1" applyBorder="1" applyAlignment="1">
      <alignment vertical="center"/>
      <protection/>
    </xf>
    <xf numFmtId="0" fontId="4" fillId="3" borderId="1" xfId="25" applyFont="1" applyFill="1" applyBorder="1" applyAlignment="1">
      <alignment vertical="center"/>
      <protection/>
    </xf>
    <xf numFmtId="49" fontId="4" fillId="3" borderId="1" xfId="25" applyNumberFormat="1" applyFont="1" applyFill="1" applyBorder="1" applyAlignment="1">
      <alignment vertical="center"/>
      <protection/>
    </xf>
    <xf numFmtId="49" fontId="4" fillId="3" borderId="0" xfId="25" applyNumberFormat="1" applyFont="1" applyFill="1" applyBorder="1" applyAlignment="1">
      <alignment vertical="center"/>
      <protection/>
    </xf>
    <xf numFmtId="0" fontId="4" fillId="2" borderId="0" xfId="26" applyFont="1" applyFill="1" applyBorder="1" applyAlignment="1">
      <alignment vertical="center"/>
      <protection/>
    </xf>
    <xf numFmtId="0" fontId="3" fillId="2" borderId="0" xfId="26" applyFont="1" applyFill="1" applyBorder="1" applyAlignment="1">
      <alignment vertical="center"/>
      <protection/>
    </xf>
    <xf numFmtId="0" fontId="4" fillId="0" borderId="0" xfId="26" applyFont="1" applyBorder="1" applyAlignment="1">
      <alignment vertical="center"/>
      <protection/>
    </xf>
    <xf numFmtId="0" fontId="4" fillId="3" borderId="13" xfId="26" applyFont="1" applyFill="1" applyBorder="1" applyAlignment="1">
      <alignment vertical="center"/>
      <protection/>
    </xf>
    <xf numFmtId="49" fontId="4" fillId="3" borderId="13" xfId="26" applyNumberFormat="1" applyFont="1" applyFill="1" applyBorder="1" applyAlignment="1">
      <alignment vertical="center"/>
      <protection/>
    </xf>
    <xf numFmtId="0" fontId="4" fillId="3" borderId="0" xfId="26" applyFont="1" applyFill="1" applyBorder="1" applyAlignment="1">
      <alignment vertical="center"/>
      <protection/>
    </xf>
    <xf numFmtId="49" fontId="4" fillId="3" borderId="0" xfId="26" applyNumberFormat="1" applyFont="1" applyFill="1" applyBorder="1" applyAlignment="1">
      <alignment horizontal="distributed" vertical="center"/>
      <protection/>
    </xf>
    <xf numFmtId="49" fontId="4" fillId="3" borderId="0" xfId="26" applyNumberFormat="1" applyFont="1" applyFill="1" applyBorder="1" applyAlignment="1">
      <alignment vertical="center"/>
      <protection/>
    </xf>
    <xf numFmtId="49" fontId="7" fillId="3" borderId="18" xfId="26" applyNumberFormat="1" applyFont="1" applyFill="1" applyBorder="1" applyAlignment="1">
      <alignment horizontal="distributed" vertical="center"/>
      <protection/>
    </xf>
    <xf numFmtId="49" fontId="7" fillId="3" borderId="6" xfId="26" applyNumberFormat="1" applyFont="1" applyFill="1" applyBorder="1" applyAlignment="1">
      <alignment horizontal="center" vertical="center"/>
      <protection/>
    </xf>
    <xf numFmtId="0" fontId="7" fillId="3" borderId="6" xfId="26" applyFont="1" applyFill="1" applyBorder="1" applyAlignment="1">
      <alignment horizontal="distributed" vertical="center"/>
      <protection/>
    </xf>
    <xf numFmtId="0" fontId="4" fillId="3" borderId="16" xfId="26" applyFont="1" applyFill="1" applyBorder="1" applyAlignment="1">
      <alignment vertical="center"/>
      <protection/>
    </xf>
    <xf numFmtId="49" fontId="4" fillId="3" borderId="16" xfId="26" applyNumberFormat="1" applyFont="1" applyFill="1" applyBorder="1" applyAlignment="1">
      <alignment vertical="center"/>
      <protection/>
    </xf>
    <xf numFmtId="49" fontId="7" fillId="3" borderId="2" xfId="26" applyNumberFormat="1" applyFont="1" applyFill="1" applyBorder="1" applyAlignment="1">
      <alignment horizontal="center" vertical="center"/>
      <protection/>
    </xf>
    <xf numFmtId="0" fontId="7" fillId="3" borderId="1" xfId="26" applyFont="1" applyFill="1" applyBorder="1" applyAlignment="1">
      <alignment vertical="center"/>
      <protection/>
    </xf>
    <xf numFmtId="0" fontId="6" fillId="0" borderId="0" xfId="26" applyFont="1" applyBorder="1" applyAlignment="1">
      <alignment vertical="center"/>
      <protection/>
    </xf>
    <xf numFmtId="0" fontId="4" fillId="3" borderId="11" xfId="26" applyFont="1" applyFill="1" applyBorder="1" applyAlignment="1">
      <alignment vertical="center"/>
      <protection/>
    </xf>
    <xf numFmtId="0" fontId="3" fillId="2" borderId="0" xfId="27" applyFont="1" applyFill="1" applyBorder="1" applyAlignment="1">
      <alignment vertical="center"/>
      <protection/>
    </xf>
    <xf numFmtId="0" fontId="4" fillId="2" borderId="0" xfId="27" applyFont="1" applyFill="1" applyBorder="1" applyAlignment="1">
      <alignment vertical="center"/>
      <protection/>
    </xf>
    <xf numFmtId="0" fontId="4" fillId="0" borderId="0" xfId="27" applyFont="1" applyBorder="1" applyAlignment="1">
      <alignment vertical="center"/>
      <protection/>
    </xf>
    <xf numFmtId="0" fontId="4" fillId="3" borderId="13" xfId="27" applyFont="1" applyFill="1" applyBorder="1" applyAlignment="1">
      <alignment vertical="center"/>
      <protection/>
    </xf>
    <xf numFmtId="49" fontId="4" fillId="3" borderId="13" xfId="27" applyNumberFormat="1" applyFont="1" applyFill="1" applyBorder="1" applyAlignment="1">
      <alignment vertical="center"/>
      <protection/>
    </xf>
    <xf numFmtId="0" fontId="4" fillId="3" borderId="0" xfId="27" applyFont="1" applyFill="1" applyBorder="1" applyAlignment="1">
      <alignment vertical="center"/>
      <protection/>
    </xf>
    <xf numFmtId="49" fontId="4" fillId="3" borderId="0" xfId="27" applyNumberFormat="1" applyFont="1" applyFill="1" applyBorder="1" applyAlignment="1">
      <alignment horizontal="distributed" vertical="center"/>
      <protection/>
    </xf>
    <xf numFmtId="49" fontId="4" fillId="3" borderId="0" xfId="27" applyNumberFormat="1" applyFont="1" applyFill="1" applyBorder="1" applyAlignment="1">
      <alignment vertical="center"/>
      <protection/>
    </xf>
    <xf numFmtId="49" fontId="4" fillId="3" borderId="9" xfId="27" applyNumberFormat="1" applyFont="1" applyFill="1" applyBorder="1" applyAlignment="1">
      <alignment horizontal="center" vertical="center"/>
      <protection/>
    </xf>
    <xf numFmtId="49" fontId="8" fillId="3" borderId="9" xfId="27" applyNumberFormat="1" applyFont="1" applyFill="1" applyBorder="1" applyAlignment="1">
      <alignment horizontal="center" vertical="center"/>
      <protection/>
    </xf>
    <xf numFmtId="49" fontId="7" fillId="3" borderId="9" xfId="27" applyNumberFormat="1" applyFont="1" applyFill="1" applyBorder="1" applyAlignment="1">
      <alignment horizontal="center" vertical="center"/>
      <protection/>
    </xf>
    <xf numFmtId="49" fontId="8" fillId="3" borderId="10" xfId="27" applyNumberFormat="1" applyFont="1" applyFill="1" applyBorder="1" applyAlignment="1">
      <alignment horizontal="center" vertical="center"/>
      <protection/>
    </xf>
    <xf numFmtId="49" fontId="6" fillId="3" borderId="19" xfId="27" applyNumberFormat="1" applyFont="1" applyFill="1" applyBorder="1" applyAlignment="1">
      <alignment vertical="center"/>
      <protection/>
    </xf>
    <xf numFmtId="0" fontId="4" fillId="3" borderId="11" xfId="27" applyFont="1" applyFill="1" applyBorder="1" applyAlignment="1">
      <alignment vertical="center"/>
      <protection/>
    </xf>
    <xf numFmtId="49" fontId="4" fillId="3" borderId="11" xfId="27" applyNumberFormat="1" applyFont="1" applyFill="1" applyBorder="1" applyAlignment="1">
      <alignment horizontal="distributed" vertical="center"/>
      <protection/>
    </xf>
    <xf numFmtId="49" fontId="4" fillId="3" borderId="11" xfId="27" applyNumberFormat="1" applyFont="1" applyFill="1" applyBorder="1" applyAlignment="1">
      <alignment vertical="center"/>
      <protection/>
    </xf>
    <xf numFmtId="0" fontId="8" fillId="2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3" borderId="13" xfId="0" applyFont="1" applyFill="1" applyBorder="1" applyAlignment="1">
      <alignment vertical="center"/>
    </xf>
    <xf numFmtId="49" fontId="8" fillId="3" borderId="13" xfId="0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49" fontId="8" fillId="3" borderId="0" xfId="0" applyNumberFormat="1" applyFont="1" applyFill="1" applyBorder="1" applyAlignment="1">
      <alignment vertical="center"/>
    </xf>
    <xf numFmtId="0" fontId="8" fillId="3" borderId="16" xfId="0" applyFont="1" applyFill="1" applyBorder="1" applyAlignment="1">
      <alignment vertical="center"/>
    </xf>
    <xf numFmtId="49" fontId="8" fillId="3" borderId="16" xfId="0" applyNumberFormat="1" applyFont="1" applyFill="1" applyBorder="1" applyAlignment="1">
      <alignment vertical="center"/>
    </xf>
    <xf numFmtId="49" fontId="8" fillId="3" borderId="2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vertical="center"/>
    </xf>
    <xf numFmtId="49" fontId="8" fillId="3" borderId="11" xfId="0" applyNumberFormat="1" applyFont="1" applyFill="1" applyBorder="1" applyAlignment="1">
      <alignment vertical="center"/>
    </xf>
    <xf numFmtId="0" fontId="3" fillId="2" borderId="0" xfId="23" applyFont="1" applyFill="1" applyAlignment="1">
      <alignment vertical="center"/>
      <protection/>
    </xf>
    <xf numFmtId="0" fontId="4" fillId="2" borderId="0" xfId="23" applyFont="1" applyFill="1" applyAlignment="1">
      <alignment vertical="center"/>
      <protection/>
    </xf>
    <xf numFmtId="0" fontId="4" fillId="2" borderId="0" xfId="23" applyFont="1" applyFill="1" applyAlignment="1">
      <alignment horizontal="right" vertical="center"/>
      <protection/>
    </xf>
    <xf numFmtId="0" fontId="4" fillId="0" borderId="0" xfId="23" applyFont="1" applyAlignment="1">
      <alignment vertical="center"/>
      <protection/>
    </xf>
    <xf numFmtId="49" fontId="4" fillId="3" borderId="7" xfId="23" applyNumberFormat="1" applyFont="1" applyFill="1" applyBorder="1" applyAlignment="1">
      <alignment horizontal="center" vertical="center"/>
      <protection/>
    </xf>
    <xf numFmtId="49" fontId="4" fillId="3" borderId="12" xfId="23" applyNumberFormat="1" applyFont="1" applyFill="1" applyBorder="1" applyAlignment="1">
      <alignment horizontal="center" vertical="center"/>
      <protection/>
    </xf>
    <xf numFmtId="49" fontId="4" fillId="3" borderId="8" xfId="23" applyNumberFormat="1" applyFont="1" applyFill="1" applyBorder="1" applyAlignment="1">
      <alignment horizontal="center" vertical="center"/>
      <protection/>
    </xf>
    <xf numFmtId="49" fontId="4" fillId="3" borderId="20" xfId="23" applyNumberFormat="1" applyFont="1" applyFill="1" applyBorder="1" applyAlignment="1">
      <alignment horizontal="right" vertical="center"/>
      <protection/>
    </xf>
    <xf numFmtId="49" fontId="4" fillId="3" borderId="21" xfId="23" applyNumberFormat="1" applyFont="1" applyFill="1" applyBorder="1" applyAlignment="1">
      <alignment horizontal="right" vertical="center"/>
      <protection/>
    </xf>
    <xf numFmtId="49" fontId="4" fillId="3" borderId="0" xfId="23" applyNumberFormat="1" applyFont="1" applyFill="1" applyBorder="1" applyAlignment="1">
      <alignment horizontal="right" vertical="center"/>
      <protection/>
    </xf>
    <xf numFmtId="49" fontId="4" fillId="3" borderId="15" xfId="23" applyNumberFormat="1" applyFont="1" applyFill="1" applyBorder="1" applyAlignment="1">
      <alignment horizontal="distributed" vertical="center"/>
      <protection/>
    </xf>
    <xf numFmtId="0" fontId="4" fillId="3" borderId="0" xfId="23" applyFont="1" applyFill="1" applyBorder="1" applyAlignment="1">
      <alignment vertical="center"/>
      <protection/>
    </xf>
    <xf numFmtId="0" fontId="4" fillId="3" borderId="0" xfId="23" applyFont="1" applyFill="1" applyBorder="1" applyAlignment="1">
      <alignment horizontal="distributed" vertical="center"/>
      <protection/>
    </xf>
    <xf numFmtId="49" fontId="8" fillId="3" borderId="15" xfId="23" applyNumberFormat="1" applyFont="1" applyFill="1" applyBorder="1" applyAlignment="1">
      <alignment horizontal="distributed" vertical="center"/>
      <protection/>
    </xf>
    <xf numFmtId="49" fontId="8" fillId="3" borderId="15" xfId="23" applyNumberFormat="1" applyFont="1" applyFill="1" applyBorder="1" applyAlignment="1">
      <alignment vertical="center"/>
      <protection/>
    </xf>
    <xf numFmtId="0" fontId="8" fillId="3" borderId="0" xfId="23" applyFont="1" applyFill="1" applyBorder="1" applyAlignment="1">
      <alignment vertical="center"/>
      <protection/>
    </xf>
    <xf numFmtId="0" fontId="4" fillId="3" borderId="21" xfId="23" applyFont="1" applyFill="1" applyBorder="1" applyAlignment="1">
      <alignment horizontal="right" vertical="center"/>
      <protection/>
    </xf>
    <xf numFmtId="0" fontId="4" fillId="3" borderId="0" xfId="23" applyFont="1" applyFill="1" applyBorder="1" applyAlignment="1">
      <alignment horizontal="right" vertical="center"/>
      <protection/>
    </xf>
    <xf numFmtId="0" fontId="4" fillId="3" borderId="11" xfId="23" applyFont="1" applyFill="1" applyBorder="1" applyAlignment="1">
      <alignment vertical="center"/>
      <protection/>
    </xf>
    <xf numFmtId="0" fontId="4" fillId="3" borderId="22" xfId="23" applyFont="1" applyFill="1" applyBorder="1" applyAlignment="1">
      <alignment horizontal="right" vertical="center"/>
      <protection/>
    </xf>
    <xf numFmtId="0" fontId="4" fillId="3" borderId="11" xfId="23" applyFont="1" applyFill="1" applyBorder="1" applyAlignment="1">
      <alignment horizontal="right" vertical="center"/>
      <protection/>
    </xf>
    <xf numFmtId="0" fontId="4" fillId="0" borderId="0" xfId="23" applyFont="1" applyAlignment="1">
      <alignment horizontal="right" vertical="center"/>
      <protection/>
    </xf>
    <xf numFmtId="0" fontId="4" fillId="2" borderId="0" xfId="24" applyFont="1" applyFill="1" applyBorder="1" applyAlignment="1">
      <alignment vertical="center"/>
      <protection/>
    </xf>
    <xf numFmtId="0" fontId="4" fillId="2" borderId="0" xfId="24" applyFont="1" applyFill="1" applyBorder="1" applyAlignment="1">
      <alignment horizontal="right" vertical="center"/>
      <protection/>
    </xf>
    <xf numFmtId="0" fontId="4" fillId="0" borderId="0" xfId="24" applyFont="1" applyBorder="1" applyAlignment="1">
      <alignment vertical="center"/>
      <protection/>
    </xf>
    <xf numFmtId="49" fontId="4" fillId="3" borderId="7" xfId="24" applyNumberFormat="1" applyFont="1" applyFill="1" applyBorder="1" applyAlignment="1">
      <alignment horizontal="center" vertical="center"/>
      <protection/>
    </xf>
    <xf numFmtId="49" fontId="4" fillId="3" borderId="8" xfId="24" applyNumberFormat="1" applyFont="1" applyFill="1" applyBorder="1" applyAlignment="1">
      <alignment horizontal="center" vertical="center"/>
      <protection/>
    </xf>
    <xf numFmtId="49" fontId="4" fillId="3" borderId="21" xfId="24" applyNumberFormat="1" applyFont="1" applyFill="1" applyBorder="1" applyAlignment="1">
      <alignment vertical="center"/>
      <protection/>
    </xf>
    <xf numFmtId="49" fontId="4" fillId="3" borderId="0" xfId="24" applyNumberFormat="1" applyFont="1" applyFill="1" applyBorder="1" applyAlignment="1">
      <alignment horizontal="distributed" vertical="center"/>
      <protection/>
    </xf>
    <xf numFmtId="0" fontId="4" fillId="3" borderId="0" xfId="24" applyFont="1" applyFill="1" applyBorder="1" applyAlignment="1">
      <alignment horizontal="distributed" vertical="center"/>
      <protection/>
    </xf>
    <xf numFmtId="49" fontId="4" fillId="3" borderId="0" xfId="24" applyNumberFormat="1" applyFont="1" applyFill="1" applyBorder="1" applyAlignment="1">
      <alignment vertical="center"/>
      <protection/>
    </xf>
    <xf numFmtId="0" fontId="4" fillId="3" borderId="0" xfId="24" applyFont="1" applyFill="1" applyBorder="1" applyAlignment="1">
      <alignment vertical="center"/>
      <protection/>
    </xf>
    <xf numFmtId="49" fontId="8" fillId="3" borderId="0" xfId="24" applyNumberFormat="1" applyFont="1" applyFill="1" applyBorder="1" applyAlignment="1">
      <alignment vertical="center"/>
      <protection/>
    </xf>
    <xf numFmtId="0" fontId="4" fillId="3" borderId="11" xfId="24" applyFont="1" applyFill="1" applyBorder="1" applyAlignment="1">
      <alignment vertical="center"/>
      <protection/>
    </xf>
    <xf numFmtId="0" fontId="4" fillId="3" borderId="22" xfId="24" applyFont="1" applyFill="1" applyBorder="1" applyAlignment="1">
      <alignment vertical="center"/>
      <protection/>
    </xf>
    <xf numFmtId="0" fontId="4" fillId="0" borderId="0" xfId="24" applyFont="1" applyBorder="1" applyAlignment="1">
      <alignment horizontal="right" vertical="center"/>
      <protection/>
    </xf>
    <xf numFmtId="0" fontId="2" fillId="4" borderId="23" xfId="0" applyNumberFormat="1" applyFont="1" applyFill="1" applyBorder="1" applyAlignment="1">
      <alignment horizontal="right" vertical="center"/>
    </xf>
    <xf numFmtId="0" fontId="2" fillId="4" borderId="0" xfId="0" applyNumberFormat="1" applyFont="1" applyFill="1" applyBorder="1" applyAlignment="1">
      <alignment horizontal="right" vertical="center"/>
    </xf>
    <xf numFmtId="0" fontId="2" fillId="4" borderId="0" xfId="0" applyNumberFormat="1" applyFont="1" applyFill="1" applyBorder="1" applyAlignment="1">
      <alignment vertical="center"/>
    </xf>
    <xf numFmtId="0" fontId="2" fillId="4" borderId="24" xfId="0" applyNumberFormat="1" applyFont="1" applyFill="1" applyBorder="1" applyAlignment="1">
      <alignment horizontal="right" vertical="center"/>
    </xf>
    <xf numFmtId="0" fontId="2" fillId="4" borderId="11" xfId="0" applyNumberFormat="1" applyFont="1" applyFill="1" applyBorder="1" applyAlignment="1">
      <alignment horizontal="right" vertical="center"/>
    </xf>
    <xf numFmtId="0" fontId="4" fillId="4" borderId="0" xfId="0" applyNumberFormat="1" applyFont="1" applyFill="1" applyBorder="1" applyAlignment="1">
      <alignment horizontal="right" vertical="center"/>
    </xf>
    <xf numFmtId="0" fontId="4" fillId="4" borderId="23" xfId="0" applyNumberFormat="1" applyFont="1" applyFill="1" applyBorder="1" applyAlignment="1">
      <alignment horizontal="right" vertical="center"/>
    </xf>
    <xf numFmtId="0" fontId="7" fillId="4" borderId="0" xfId="0" applyNumberFormat="1" applyFont="1" applyFill="1" applyBorder="1" applyAlignment="1">
      <alignment horizontal="right" vertical="center"/>
    </xf>
    <xf numFmtId="0" fontId="7" fillId="4" borderId="11" xfId="0" applyNumberFormat="1" applyFont="1" applyFill="1" applyBorder="1" applyAlignment="1">
      <alignment horizontal="right" vertical="center"/>
    </xf>
    <xf numFmtId="0" fontId="4" fillId="4" borderId="0" xfId="0" applyNumberFormat="1" applyFont="1" applyFill="1" applyAlignment="1">
      <alignment vertical="center"/>
    </xf>
    <xf numFmtId="0" fontId="8" fillId="4" borderId="0" xfId="0" applyNumberFormat="1" applyFont="1" applyFill="1" applyBorder="1" applyAlignment="1">
      <alignment horizontal="right" vertical="center"/>
    </xf>
    <xf numFmtId="0" fontId="8" fillId="4" borderId="11" xfId="0" applyNumberFormat="1" applyFont="1" applyFill="1" applyBorder="1" applyAlignment="1">
      <alignment horizontal="right" vertical="center"/>
    </xf>
    <xf numFmtId="0" fontId="4" fillId="4" borderId="0" xfId="23" applyNumberFormat="1" applyFont="1" applyFill="1" applyBorder="1" applyAlignment="1">
      <alignment horizontal="right" vertical="center"/>
      <protection/>
    </xf>
    <xf numFmtId="0" fontId="4" fillId="4" borderId="11" xfId="23" applyNumberFormat="1" applyFont="1" applyFill="1" applyBorder="1" applyAlignment="1">
      <alignment horizontal="right" vertical="center"/>
      <protection/>
    </xf>
    <xf numFmtId="0" fontId="4" fillId="4" borderId="0" xfId="24" applyNumberFormat="1" applyFont="1" applyFill="1" applyBorder="1" applyAlignment="1">
      <alignment horizontal="right" vertical="center"/>
      <protection/>
    </xf>
    <xf numFmtId="0" fontId="4" fillId="4" borderId="11" xfId="24" applyNumberFormat="1" applyFont="1" applyFill="1" applyBorder="1" applyAlignment="1">
      <alignment horizontal="right" vertical="center"/>
      <protection/>
    </xf>
    <xf numFmtId="0" fontId="7" fillId="0" borderId="0" xfId="22" applyFont="1" applyAlignment="1">
      <alignment vertical="center"/>
      <protection/>
    </xf>
    <xf numFmtId="0" fontId="7" fillId="5" borderId="0" xfId="22" applyFont="1" applyFill="1" applyAlignment="1">
      <alignment vertical="center"/>
      <protection/>
    </xf>
    <xf numFmtId="49" fontId="7" fillId="5" borderId="0" xfId="22" applyNumberFormat="1" applyFont="1" applyFill="1" applyAlignment="1">
      <alignment vertical="center"/>
      <protection/>
    </xf>
    <xf numFmtId="49" fontId="17" fillId="5" borderId="0" xfId="22" applyNumberFormat="1" applyFont="1" applyFill="1" applyAlignment="1">
      <alignment vertical="center"/>
      <protection/>
    </xf>
    <xf numFmtId="0" fontId="17" fillId="5" borderId="0" xfId="22" applyFont="1" applyFill="1" applyAlignment="1">
      <alignment vertical="center"/>
      <protection/>
    </xf>
    <xf numFmtId="49" fontId="18" fillId="5" borderId="0" xfId="17" applyNumberFormat="1" applyFont="1" applyFill="1" applyAlignment="1">
      <alignment horizontal="left" vertical="center"/>
    </xf>
    <xf numFmtId="49" fontId="18" fillId="5" borderId="0" xfId="17" applyNumberFormat="1" applyFont="1" applyFill="1" applyAlignment="1">
      <alignment vertical="center"/>
    </xf>
    <xf numFmtId="49" fontId="18" fillId="5" borderId="0" xfId="16" applyNumberFormat="1" applyFont="1" applyFill="1" applyAlignment="1">
      <alignment horizontal="left" vertical="center"/>
    </xf>
    <xf numFmtId="0" fontId="7" fillId="5" borderId="0" xfId="22" applyFont="1" applyFill="1" applyAlignment="1">
      <alignment/>
      <protection/>
    </xf>
    <xf numFmtId="0" fontId="7" fillId="0" borderId="0" xfId="22" applyFont="1" applyAlignment="1">
      <alignment/>
      <protection/>
    </xf>
    <xf numFmtId="0" fontId="20" fillId="5" borderId="0" xfId="22" applyFont="1" applyFill="1" applyBorder="1" applyAlignment="1">
      <alignment horizontal="left" vertical="center"/>
      <protection/>
    </xf>
    <xf numFmtId="0" fontId="20" fillId="5" borderId="0" xfId="22" applyFont="1" applyFill="1" applyBorder="1" applyAlignment="1">
      <alignment/>
      <protection/>
    </xf>
    <xf numFmtId="49" fontId="7" fillId="0" borderId="0" xfId="22" applyNumberFormat="1" applyFont="1" applyAlignment="1">
      <alignment vertical="center"/>
      <protection/>
    </xf>
    <xf numFmtId="49" fontId="19" fillId="5" borderId="0" xfId="22" applyNumberFormat="1" applyFont="1" applyFill="1" applyAlignment="1">
      <alignment horizontal="left" vertical="center"/>
      <protection/>
    </xf>
    <xf numFmtId="49" fontId="21" fillId="5" borderId="0" xfId="16" applyNumberFormat="1" applyFont="1" applyFill="1" applyAlignment="1">
      <alignment horizontal="left" vertical="center"/>
    </xf>
    <xf numFmtId="49" fontId="21" fillId="5" borderId="0" xfId="16" applyNumberFormat="1" applyFont="1" applyFill="1" applyAlignment="1">
      <alignment vertical="center"/>
    </xf>
    <xf numFmtId="49" fontId="22" fillId="5" borderId="0" xfId="22" applyNumberFormat="1" applyFont="1" applyFill="1" applyAlignment="1">
      <alignment horizontal="left" vertical="center"/>
      <protection/>
    </xf>
    <xf numFmtId="49" fontId="23" fillId="5" borderId="0" xfId="16" applyNumberFormat="1" applyFont="1" applyFill="1" applyAlignment="1">
      <alignment vertical="center"/>
    </xf>
    <xf numFmtId="0" fontId="21" fillId="5" borderId="0" xfId="16" applyFont="1" applyFill="1" applyAlignment="1">
      <alignment vertical="center"/>
    </xf>
    <xf numFmtId="49" fontId="22" fillId="5" borderId="0" xfId="22" applyNumberFormat="1" applyFont="1" applyFill="1" applyAlignment="1">
      <alignment vertical="center"/>
      <protection/>
    </xf>
    <xf numFmtId="0" fontId="23" fillId="5" borderId="0" xfId="16" applyFont="1" applyFill="1" applyAlignment="1">
      <alignment vertical="center"/>
    </xf>
    <xf numFmtId="0" fontId="24" fillId="5" borderId="0" xfId="16" applyFont="1" applyFill="1" applyAlignment="1">
      <alignment vertical="center"/>
    </xf>
    <xf numFmtId="0" fontId="21" fillId="5" borderId="0" xfId="16" applyFont="1" applyFill="1" applyAlignment="1">
      <alignment horizontal="left" vertical="center"/>
    </xf>
    <xf numFmtId="0" fontId="24" fillId="5" borderId="0" xfId="22" applyFont="1" applyFill="1" applyAlignment="1">
      <alignment vertical="center"/>
      <protection/>
    </xf>
    <xf numFmtId="49" fontId="8" fillId="3" borderId="0" xfId="25" applyNumberFormat="1" applyFont="1" applyFill="1" applyBorder="1" applyAlignment="1">
      <alignment horizontal="distributed" vertical="center"/>
      <protection/>
    </xf>
    <xf numFmtId="49" fontId="7" fillId="3" borderId="0" xfId="25" applyNumberFormat="1" applyFont="1" applyFill="1" applyBorder="1" applyAlignment="1">
      <alignment horizontal="distributed" vertical="center"/>
      <protection/>
    </xf>
    <xf numFmtId="49" fontId="8" fillId="3" borderId="0" xfId="26" applyNumberFormat="1" applyFont="1" applyFill="1" applyBorder="1" applyAlignment="1">
      <alignment horizontal="distributed" vertical="center"/>
      <protection/>
    </xf>
    <xf numFmtId="0" fontId="8" fillId="3" borderId="0" xfId="23" applyFont="1" applyFill="1" applyBorder="1" applyAlignment="1">
      <alignment horizontal="distributed" vertical="center"/>
      <protection/>
    </xf>
    <xf numFmtId="49" fontId="8" fillId="3" borderId="0" xfId="24" applyNumberFormat="1" applyFont="1" applyFill="1" applyBorder="1" applyAlignment="1">
      <alignment horizontal="distributed" vertical="center"/>
      <protection/>
    </xf>
    <xf numFmtId="0" fontId="8" fillId="3" borderId="0" xfId="24" applyFont="1" applyFill="1" applyBorder="1" applyAlignment="1">
      <alignment horizontal="distributed" vertical="center"/>
      <protection/>
    </xf>
    <xf numFmtId="38" fontId="2" fillId="4" borderId="0" xfId="18" applyFont="1" applyFill="1" applyBorder="1" applyAlignment="1">
      <alignment vertical="center"/>
    </xf>
    <xf numFmtId="38" fontId="2" fillId="4" borderId="0" xfId="18" applyFont="1" applyFill="1" applyBorder="1" applyAlignment="1">
      <alignment horizontal="right" vertical="center"/>
    </xf>
    <xf numFmtId="38" fontId="7" fillId="4" borderId="23" xfId="18" applyFont="1" applyFill="1" applyBorder="1" applyAlignment="1">
      <alignment horizontal="right" vertical="center"/>
    </xf>
    <xf numFmtId="0" fontId="4" fillId="0" borderId="0" xfId="25" applyFont="1" applyFill="1" applyBorder="1" applyAlignment="1">
      <alignment vertical="center"/>
      <protection/>
    </xf>
    <xf numFmtId="0" fontId="4" fillId="0" borderId="0" xfId="27" applyFont="1" applyFill="1" applyBorder="1" applyAlignment="1">
      <alignment vertical="center"/>
      <protection/>
    </xf>
    <xf numFmtId="49" fontId="8" fillId="3" borderId="0" xfId="27" applyNumberFormat="1" applyFont="1" applyFill="1" applyBorder="1" applyAlignment="1">
      <alignment horizontal="distributed" vertical="center"/>
      <protection/>
    </xf>
    <xf numFmtId="0" fontId="8" fillId="0" borderId="0" xfId="0" applyFont="1" applyFill="1" applyBorder="1" applyAlignment="1">
      <alignment vertical="center"/>
    </xf>
    <xf numFmtId="38" fontId="4" fillId="4" borderId="23" xfId="18" applyFont="1" applyFill="1" applyBorder="1" applyAlignment="1">
      <alignment horizontal="right" vertical="center"/>
    </xf>
    <xf numFmtId="49" fontId="7" fillId="3" borderId="0" xfId="24" applyNumberFormat="1" applyFont="1" applyFill="1" applyBorder="1" applyAlignment="1">
      <alignment vertical="center"/>
      <protection/>
    </xf>
    <xf numFmtId="0" fontId="7" fillId="0" borderId="0" xfId="22" applyFont="1" applyFill="1" applyAlignment="1">
      <alignment vertical="center"/>
      <protection/>
    </xf>
    <xf numFmtId="0" fontId="7" fillId="0" borderId="0" xfId="22" applyFont="1" applyFill="1" applyAlignment="1">
      <alignment/>
      <protection/>
    </xf>
    <xf numFmtId="0" fontId="20" fillId="0" borderId="0" xfId="22" applyFont="1" applyFill="1" applyBorder="1" applyAlignment="1">
      <alignment horizontal="left" vertical="distributed"/>
      <protection/>
    </xf>
    <xf numFmtId="0" fontId="20" fillId="0" borderId="0" xfId="22" applyFont="1" applyFill="1" applyBorder="1" applyAlignment="1">
      <alignment/>
      <protection/>
    </xf>
    <xf numFmtId="49" fontId="7" fillId="0" borderId="0" xfId="22" applyNumberFormat="1" applyFont="1" applyFill="1" applyAlignment="1">
      <alignment vertical="center"/>
      <protection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26" applyFont="1" applyFill="1" applyBorder="1" applyAlignment="1">
      <alignment vertical="center"/>
      <protection/>
    </xf>
    <xf numFmtId="0" fontId="6" fillId="0" borderId="0" xfId="26" applyFont="1" applyFill="1" applyBorder="1" applyAlignment="1">
      <alignment vertical="center"/>
      <protection/>
    </xf>
    <xf numFmtId="0" fontId="4" fillId="0" borderId="0" xfId="23" applyFont="1" applyFill="1" applyAlignment="1">
      <alignment vertical="center"/>
      <protection/>
    </xf>
    <xf numFmtId="0" fontId="4" fillId="0" borderId="0" xfId="23" applyFont="1" applyFill="1" applyAlignment="1">
      <alignment horizontal="right" vertical="center"/>
      <protection/>
    </xf>
    <xf numFmtId="0" fontId="4" fillId="0" borderId="0" xfId="24" applyFont="1" applyFill="1" applyBorder="1" applyAlignment="1">
      <alignment vertical="center"/>
      <protection/>
    </xf>
    <xf numFmtId="0" fontId="4" fillId="0" borderId="0" xfId="24" applyFont="1" applyFill="1" applyBorder="1" applyAlignment="1">
      <alignment horizontal="right" vertical="center"/>
      <protection/>
    </xf>
    <xf numFmtId="0" fontId="2" fillId="4" borderId="25" xfId="0" applyNumberFormat="1" applyFont="1" applyFill="1" applyBorder="1" applyAlignment="1">
      <alignment horizontal="right" vertical="center"/>
    </xf>
    <xf numFmtId="38" fontId="7" fillId="4" borderId="0" xfId="18" applyFont="1" applyFill="1" applyBorder="1" applyAlignment="1">
      <alignment horizontal="right" vertical="center"/>
    </xf>
    <xf numFmtId="0" fontId="8" fillId="4" borderId="19" xfId="0" applyNumberFormat="1" applyFont="1" applyFill="1" applyBorder="1" applyAlignment="1">
      <alignment horizontal="right" vertical="center"/>
    </xf>
    <xf numFmtId="3" fontId="4" fillId="4" borderId="23" xfId="0" applyNumberFormat="1" applyFont="1" applyFill="1" applyBorder="1" applyAlignment="1">
      <alignment horizontal="right" vertical="center"/>
    </xf>
    <xf numFmtId="38" fontId="4" fillId="4" borderId="24" xfId="18" applyFont="1" applyFill="1" applyBorder="1" applyAlignment="1">
      <alignment horizontal="right" vertical="center"/>
    </xf>
    <xf numFmtId="3" fontId="4" fillId="4" borderId="26" xfId="0" applyNumberFormat="1" applyFont="1" applyFill="1" applyBorder="1" applyAlignment="1">
      <alignment horizontal="right" vertical="center"/>
    </xf>
    <xf numFmtId="38" fontId="4" fillId="4" borderId="11" xfId="18" applyFont="1" applyFill="1" applyBorder="1" applyAlignment="1">
      <alignment horizontal="right" vertical="center"/>
    </xf>
    <xf numFmtId="188" fontId="4" fillId="4" borderId="0" xfId="0" applyNumberFormat="1" applyFont="1" applyFill="1" applyBorder="1" applyAlignment="1">
      <alignment horizontal="right" vertical="center"/>
    </xf>
    <xf numFmtId="180" fontId="4" fillId="4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38" fontId="7" fillId="4" borderId="24" xfId="18" applyFont="1" applyFill="1" applyBorder="1" applyAlignment="1">
      <alignment horizontal="right" vertical="center"/>
    </xf>
    <xf numFmtId="38" fontId="7" fillId="4" borderId="11" xfId="18" applyFont="1" applyFill="1" applyBorder="1" applyAlignment="1">
      <alignment horizontal="right" vertical="center"/>
    </xf>
    <xf numFmtId="38" fontId="4" fillId="4" borderId="0" xfId="18" applyFont="1" applyFill="1" applyBorder="1" applyAlignment="1">
      <alignment horizontal="right" vertical="center"/>
    </xf>
    <xf numFmtId="49" fontId="5" fillId="3" borderId="0" xfId="25" applyNumberFormat="1" applyFont="1" applyFill="1" applyBorder="1" applyAlignment="1">
      <alignment horizontal="distributed" vertical="center" wrapText="1"/>
      <protection/>
    </xf>
    <xf numFmtId="40" fontId="4" fillId="4" borderId="0" xfId="18" applyNumberFormat="1" applyFont="1" applyFill="1" applyBorder="1" applyAlignment="1">
      <alignment horizontal="right" vertical="center"/>
    </xf>
    <xf numFmtId="49" fontId="8" fillId="3" borderId="5" xfId="25" applyNumberFormat="1" applyFont="1" applyFill="1" applyBorder="1" applyAlignment="1">
      <alignment horizontal="distributed" vertical="center"/>
      <protection/>
    </xf>
    <xf numFmtId="49" fontId="8" fillId="3" borderId="6" xfId="25" applyNumberFormat="1" applyFont="1" applyFill="1" applyBorder="1" applyAlignment="1">
      <alignment horizontal="distributed" vertical="center"/>
      <protection/>
    </xf>
    <xf numFmtId="0" fontId="8" fillId="3" borderId="1" xfId="25" applyFont="1" applyFill="1" applyBorder="1" applyAlignment="1">
      <alignment vertical="center"/>
      <protection/>
    </xf>
    <xf numFmtId="49" fontId="8" fillId="3" borderId="1" xfId="25" applyNumberFormat="1" applyFont="1" applyFill="1" applyBorder="1" applyAlignment="1">
      <alignment horizontal="distributed" vertical="center"/>
      <protection/>
    </xf>
    <xf numFmtId="49" fontId="8" fillId="3" borderId="1" xfId="25" applyNumberFormat="1" applyFont="1" applyFill="1" applyBorder="1" applyAlignment="1">
      <alignment vertical="center"/>
      <protection/>
    </xf>
    <xf numFmtId="0" fontId="25" fillId="0" borderId="0" xfId="25" applyFont="1" applyFill="1" applyBorder="1" applyAlignment="1">
      <alignment vertical="center"/>
      <protection/>
    </xf>
    <xf numFmtId="49" fontId="4" fillId="3" borderId="0" xfId="0" applyNumberFormat="1" applyFont="1" applyFill="1" applyBorder="1" applyAlignment="1">
      <alignment horizontal="right" vertical="center"/>
    </xf>
    <xf numFmtId="189" fontId="26" fillId="4" borderId="0" xfId="28" applyNumberFormat="1" applyFont="1" applyFill="1" applyBorder="1" applyAlignment="1">
      <alignment horizontal="right" vertical="center"/>
      <protection/>
    </xf>
    <xf numFmtId="190" fontId="26" fillId="4" borderId="0" xfId="28" applyNumberFormat="1" applyFont="1" applyFill="1" applyBorder="1" applyAlignment="1">
      <alignment horizontal="right" vertical="center"/>
      <protection/>
    </xf>
    <xf numFmtId="191" fontId="26" fillId="4" borderId="0" xfId="28" applyNumberFormat="1" applyFont="1" applyFill="1" applyBorder="1" applyAlignment="1">
      <alignment horizontal="right" vertical="center"/>
      <protection/>
    </xf>
    <xf numFmtId="189" fontId="26" fillId="4" borderId="23" xfId="28" applyNumberFormat="1" applyFont="1" applyFill="1" applyBorder="1" applyAlignment="1">
      <alignment horizontal="right" vertical="center"/>
      <protection/>
    </xf>
    <xf numFmtId="189" fontId="4" fillId="4" borderId="23" xfId="0" applyNumberFormat="1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 wrapText="1"/>
    </xf>
    <xf numFmtId="189" fontId="26" fillId="4" borderId="24" xfId="28" applyNumberFormat="1" applyFont="1" applyFill="1" applyBorder="1" applyAlignment="1">
      <alignment horizontal="right" vertical="center"/>
      <protection/>
    </xf>
    <xf numFmtId="189" fontId="26" fillId="4" borderId="11" xfId="28" applyNumberFormat="1" applyFont="1" applyFill="1" applyBorder="1" applyAlignment="1">
      <alignment horizontal="right" vertical="center"/>
      <protection/>
    </xf>
    <xf numFmtId="190" fontId="26" fillId="4" borderId="11" xfId="28" applyNumberFormat="1" applyFont="1" applyFill="1" applyBorder="1" applyAlignment="1">
      <alignment horizontal="right" vertical="center"/>
      <protection/>
    </xf>
    <xf numFmtId="191" fontId="26" fillId="4" borderId="11" xfId="28" applyNumberFormat="1" applyFont="1" applyFill="1" applyBorder="1" applyAlignment="1">
      <alignment horizontal="right" vertical="center"/>
      <protection/>
    </xf>
    <xf numFmtId="189" fontId="4" fillId="0" borderId="0" xfId="0" applyNumberFormat="1" applyFont="1" applyFill="1" applyAlignment="1">
      <alignment horizontal="right" vertical="center"/>
    </xf>
    <xf numFmtId="38" fontId="4" fillId="3" borderId="18" xfId="18" applyFont="1" applyFill="1" applyBorder="1" applyAlignment="1">
      <alignment horizontal="center" vertical="center"/>
    </xf>
    <xf numFmtId="38" fontId="4" fillId="3" borderId="0" xfId="18" applyFont="1" applyFill="1" applyBorder="1" applyAlignment="1">
      <alignment horizontal="distributed" vertical="center"/>
    </xf>
    <xf numFmtId="38" fontId="4" fillId="3" borderId="9" xfId="18" applyFont="1" applyFill="1" applyBorder="1" applyAlignment="1">
      <alignment horizontal="center" vertical="center"/>
    </xf>
    <xf numFmtId="38" fontId="3" fillId="2" borderId="0" xfId="18" applyFont="1" applyFill="1" applyBorder="1" applyAlignment="1">
      <alignment horizontal="left" vertical="center"/>
    </xf>
    <xf numFmtId="38" fontId="4" fillId="2" borderId="0" xfId="18" applyFont="1" applyFill="1" applyBorder="1" applyAlignment="1">
      <alignment horizontal="distributed" vertical="center"/>
    </xf>
    <xf numFmtId="38" fontId="4" fillId="0" borderId="0" xfId="18" applyFont="1" applyFill="1" applyBorder="1" applyAlignment="1">
      <alignment horizontal="distributed" vertical="center"/>
    </xf>
    <xf numFmtId="38" fontId="4" fillId="0" borderId="0" xfId="18" applyFont="1" applyBorder="1" applyAlignment="1">
      <alignment horizontal="distributed" vertical="center"/>
    </xf>
    <xf numFmtId="38" fontId="7" fillId="3" borderId="9" xfId="18" applyFont="1" applyFill="1" applyBorder="1" applyAlignment="1">
      <alignment horizontal="center" vertical="center"/>
    </xf>
    <xf numFmtId="38" fontId="7" fillId="3" borderId="10" xfId="18" applyFont="1" applyFill="1" applyBorder="1" applyAlignment="1">
      <alignment horizontal="center" vertical="center" wrapText="1"/>
    </xf>
    <xf numFmtId="38" fontId="26" fillId="4" borderId="23" xfId="18" applyFont="1" applyFill="1" applyBorder="1" applyAlignment="1">
      <alignment horizontal="right" vertical="top"/>
    </xf>
    <xf numFmtId="38" fontId="26" fillId="4" borderId="0" xfId="18" applyFont="1" applyFill="1" applyBorder="1" applyAlignment="1">
      <alignment horizontal="right" vertical="top"/>
    </xf>
    <xf numFmtId="38" fontId="4" fillId="3" borderId="11" xfId="18" applyFont="1" applyFill="1" applyBorder="1" applyAlignment="1">
      <alignment horizontal="distributed" vertical="center"/>
    </xf>
    <xf numFmtId="38" fontId="26" fillId="4" borderId="24" xfId="18" applyFont="1" applyFill="1" applyBorder="1" applyAlignment="1">
      <alignment horizontal="right" vertical="top"/>
    </xf>
    <xf numFmtId="38" fontId="26" fillId="4" borderId="11" xfId="18" applyFont="1" applyFill="1" applyBorder="1" applyAlignment="1">
      <alignment horizontal="right" vertical="top"/>
    </xf>
    <xf numFmtId="38" fontId="4" fillId="2" borderId="0" xfId="18" applyFont="1" applyFill="1" applyBorder="1" applyAlignment="1">
      <alignment vertical="center"/>
    </xf>
    <xf numFmtId="38" fontId="3" fillId="2" borderId="0" xfId="18" applyFont="1" applyFill="1" applyBorder="1" applyAlignment="1">
      <alignment vertical="center"/>
    </xf>
    <xf numFmtId="38" fontId="4" fillId="0" borderId="0" xfId="18" applyFont="1" applyFill="1" applyBorder="1" applyAlignment="1">
      <alignment vertical="center"/>
    </xf>
    <xf numFmtId="38" fontId="4" fillId="0" borderId="0" xfId="18" applyFont="1" applyBorder="1" applyAlignment="1">
      <alignment vertical="center"/>
    </xf>
    <xf numFmtId="38" fontId="4" fillId="3" borderId="13" xfId="18" applyFont="1" applyFill="1" applyBorder="1" applyAlignment="1">
      <alignment vertical="center"/>
    </xf>
    <xf numFmtId="38" fontId="8" fillId="3" borderId="14" xfId="18" applyFont="1" applyFill="1" applyBorder="1" applyAlignment="1">
      <alignment horizontal="center" vertical="center"/>
    </xf>
    <xf numFmtId="38" fontId="8" fillId="3" borderId="27" xfId="18" applyFont="1" applyFill="1" applyBorder="1" applyAlignment="1">
      <alignment horizontal="center" vertical="center"/>
    </xf>
    <xf numFmtId="38" fontId="4" fillId="3" borderId="0" xfId="18" applyFont="1" applyFill="1" applyBorder="1" applyAlignment="1">
      <alignment vertical="center"/>
    </xf>
    <xf numFmtId="38" fontId="8" fillId="3" borderId="15" xfId="18" applyFont="1" applyFill="1" applyBorder="1" applyAlignment="1">
      <alignment horizontal="center" vertical="center"/>
    </xf>
    <xf numFmtId="38" fontId="8" fillId="3" borderId="23" xfId="18" applyFont="1" applyFill="1" applyBorder="1" applyAlignment="1">
      <alignment horizontal="center" vertical="center"/>
    </xf>
    <xf numFmtId="38" fontId="4" fillId="3" borderId="0" xfId="18" applyFont="1" applyFill="1" applyBorder="1" applyAlignment="1">
      <alignment horizontal="center" vertical="center"/>
    </xf>
    <xf numFmtId="38" fontId="8" fillId="3" borderId="15" xfId="18" applyFont="1" applyFill="1" applyBorder="1" applyAlignment="1">
      <alignment horizontal="distributed" vertical="center"/>
    </xf>
    <xf numFmtId="38" fontId="4" fillId="3" borderId="16" xfId="18" applyFont="1" applyFill="1" applyBorder="1" applyAlignment="1">
      <alignment horizontal="center" vertical="center"/>
    </xf>
    <xf numFmtId="38" fontId="8" fillId="3" borderId="17" xfId="18" applyFont="1" applyFill="1" applyBorder="1" applyAlignment="1">
      <alignment horizontal="distributed" vertical="center"/>
    </xf>
    <xf numFmtId="38" fontId="8" fillId="3" borderId="2" xfId="18" applyFont="1" applyFill="1" applyBorder="1" applyAlignment="1">
      <alignment horizontal="center" vertical="center"/>
    </xf>
    <xf numFmtId="38" fontId="4" fillId="3" borderId="11" xfId="18" applyFont="1" applyFill="1" applyBorder="1" applyAlignment="1">
      <alignment vertical="center"/>
    </xf>
    <xf numFmtId="192" fontId="26" fillId="4" borderId="23" xfId="28" applyNumberFormat="1" applyFont="1" applyFill="1" applyBorder="1" applyAlignment="1">
      <alignment horizontal="right" vertical="center"/>
      <protection/>
    </xf>
    <xf numFmtId="192" fontId="26" fillId="4" borderId="0" xfId="28" applyNumberFormat="1" applyFont="1" applyFill="1" applyBorder="1" applyAlignment="1">
      <alignment horizontal="right" vertical="center"/>
      <protection/>
    </xf>
    <xf numFmtId="2" fontId="26" fillId="4" borderId="0" xfId="28" applyNumberFormat="1" applyFont="1" applyFill="1" applyBorder="1" applyAlignment="1">
      <alignment horizontal="right" vertical="center"/>
      <protection/>
    </xf>
    <xf numFmtId="194" fontId="26" fillId="4" borderId="0" xfId="28" applyNumberFormat="1" applyFont="1" applyFill="1" applyBorder="1" applyAlignment="1">
      <alignment horizontal="right" vertical="center"/>
      <protection/>
    </xf>
    <xf numFmtId="195" fontId="26" fillId="4" borderId="0" xfId="28" applyNumberFormat="1" applyFont="1" applyFill="1" applyBorder="1" applyAlignment="1">
      <alignment horizontal="right" vertical="center"/>
      <protection/>
    </xf>
    <xf numFmtId="192" fontId="26" fillId="4" borderId="24" xfId="28" applyNumberFormat="1" applyFont="1" applyFill="1" applyBorder="1" applyAlignment="1">
      <alignment horizontal="right" vertical="center"/>
      <protection/>
    </xf>
    <xf numFmtId="192" fontId="26" fillId="4" borderId="11" xfId="28" applyNumberFormat="1" applyFont="1" applyFill="1" applyBorder="1" applyAlignment="1">
      <alignment horizontal="right" vertical="center"/>
      <protection/>
    </xf>
    <xf numFmtId="2" fontId="26" fillId="4" borderId="11" xfId="28" applyNumberFormat="1" applyFont="1" applyFill="1" applyBorder="1" applyAlignment="1">
      <alignment horizontal="right" vertical="center"/>
      <protection/>
    </xf>
    <xf numFmtId="194" fontId="26" fillId="4" borderId="11" xfId="28" applyNumberFormat="1" applyFont="1" applyFill="1" applyBorder="1" applyAlignment="1">
      <alignment horizontal="right" vertical="center"/>
      <protection/>
    </xf>
    <xf numFmtId="195" fontId="26" fillId="4" borderId="11" xfId="28" applyNumberFormat="1" applyFont="1" applyFill="1" applyBorder="1" applyAlignment="1">
      <alignment horizontal="right" vertical="center"/>
      <protection/>
    </xf>
    <xf numFmtId="197" fontId="27" fillId="0" borderId="0" xfId="28" applyNumberFormat="1" applyFont="1" applyFill="1" applyBorder="1" applyAlignment="1">
      <alignment horizontal="right" vertical="center"/>
      <protection/>
    </xf>
    <xf numFmtId="198" fontId="27" fillId="0" borderId="0" xfId="28" applyNumberFormat="1" applyFont="1" applyFill="1" applyBorder="1" applyAlignment="1">
      <alignment horizontal="right" vertical="center"/>
      <protection/>
    </xf>
    <xf numFmtId="196" fontId="26" fillId="4" borderId="0" xfId="28" applyNumberFormat="1" applyFont="1" applyFill="1" applyBorder="1" applyAlignment="1">
      <alignment vertical="center"/>
      <protection/>
    </xf>
    <xf numFmtId="197" fontId="26" fillId="4" borderId="0" xfId="28" applyNumberFormat="1" applyFont="1" applyFill="1" applyBorder="1" applyAlignment="1">
      <alignment horizontal="right" vertical="center"/>
      <protection/>
    </xf>
    <xf numFmtId="196" fontId="26" fillId="4" borderId="11" xfId="28" applyNumberFormat="1" applyFont="1" applyFill="1" applyBorder="1" applyAlignment="1">
      <alignment vertical="center"/>
      <protection/>
    </xf>
    <xf numFmtId="197" fontId="26" fillId="4" borderId="11" xfId="28" applyNumberFormat="1" applyFont="1" applyFill="1" applyBorder="1" applyAlignment="1">
      <alignment horizontal="right" vertical="center"/>
      <protection/>
    </xf>
    <xf numFmtId="198" fontId="26" fillId="4" borderId="0" xfId="28" applyNumberFormat="1" applyFont="1" applyFill="1" applyBorder="1" applyAlignment="1">
      <alignment horizontal="right" vertical="center"/>
      <protection/>
    </xf>
    <xf numFmtId="198" fontId="26" fillId="4" borderId="11" xfId="28" applyNumberFormat="1" applyFont="1" applyFill="1" applyBorder="1" applyAlignment="1">
      <alignment horizontal="right" vertical="center"/>
      <protection/>
    </xf>
    <xf numFmtId="0" fontId="7" fillId="3" borderId="6" xfId="26" applyFont="1" applyFill="1" applyBorder="1" applyAlignment="1">
      <alignment horizontal="center" vertical="center"/>
      <protection/>
    </xf>
    <xf numFmtId="49" fontId="7" fillId="3" borderId="1" xfId="26" applyNumberFormat="1" applyFont="1" applyFill="1" applyBorder="1" applyAlignment="1">
      <alignment horizontal="center" vertical="center"/>
      <protection/>
    </xf>
    <xf numFmtId="49" fontId="5" fillId="3" borderId="6" xfId="26" applyNumberFormat="1" applyFont="1" applyFill="1" applyBorder="1" applyAlignment="1">
      <alignment horizontal="center" vertical="center"/>
      <protection/>
    </xf>
    <xf numFmtId="0" fontId="7" fillId="3" borderId="1" xfId="26" applyFont="1" applyFill="1" applyBorder="1" applyAlignment="1">
      <alignment horizontal="left" vertical="center"/>
      <protection/>
    </xf>
    <xf numFmtId="49" fontId="5" fillId="3" borderId="0" xfId="26" applyNumberFormat="1" applyFont="1" applyFill="1" applyBorder="1" applyAlignment="1">
      <alignment horizontal="center" vertical="center"/>
      <protection/>
    </xf>
    <xf numFmtId="0" fontId="7" fillId="3" borderId="16" xfId="26" applyFont="1" applyFill="1" applyBorder="1" applyAlignment="1">
      <alignment horizontal="left" vertical="center"/>
      <protection/>
    </xf>
    <xf numFmtId="38" fontId="7" fillId="3" borderId="18" xfId="18" applyFont="1" applyFill="1" applyBorder="1" applyAlignment="1">
      <alignment horizontal="distributed" vertical="center"/>
    </xf>
    <xf numFmtId="38" fontId="4" fillId="3" borderId="16" xfId="18" applyFont="1" applyFill="1" applyBorder="1" applyAlignment="1">
      <alignment vertical="center"/>
    </xf>
    <xf numFmtId="38" fontId="7" fillId="3" borderId="1" xfId="18" applyFont="1" applyFill="1" applyBorder="1" applyAlignment="1">
      <alignment horizontal="distributed" vertical="center"/>
    </xf>
    <xf numFmtId="38" fontId="4" fillId="3" borderId="15" xfId="18" applyFont="1" applyFill="1" applyBorder="1" applyAlignment="1">
      <alignment vertical="center"/>
    </xf>
    <xf numFmtId="38" fontId="4" fillId="3" borderId="28" xfId="18" applyFont="1" applyFill="1" applyBorder="1" applyAlignment="1">
      <alignment vertical="center"/>
    </xf>
    <xf numFmtId="200" fontId="4" fillId="4" borderId="0" xfId="18" applyNumberFormat="1" applyFont="1" applyFill="1" applyBorder="1" applyAlignment="1">
      <alignment horizontal="right" vertical="center"/>
    </xf>
    <xf numFmtId="200" fontId="4" fillId="4" borderId="11" xfId="18" applyNumberFormat="1" applyFont="1" applyFill="1" applyBorder="1" applyAlignment="1">
      <alignment horizontal="right" vertical="center"/>
    </xf>
    <xf numFmtId="38" fontId="8" fillId="3" borderId="7" xfId="18" applyFont="1" applyFill="1" applyBorder="1" applyAlignment="1">
      <alignment horizontal="center" vertical="center"/>
    </xf>
    <xf numFmtId="38" fontId="7" fillId="0" borderId="0" xfId="18" applyFont="1" applyFill="1" applyBorder="1" applyAlignment="1">
      <alignment vertical="center"/>
    </xf>
    <xf numFmtId="38" fontId="8" fillId="2" borderId="0" xfId="18" applyFont="1" applyFill="1" applyBorder="1" applyAlignment="1">
      <alignment vertical="center"/>
    </xf>
    <xf numFmtId="38" fontId="8" fillId="0" borderId="0" xfId="18" applyFont="1" applyFill="1" applyBorder="1" applyAlignment="1">
      <alignment vertical="center"/>
    </xf>
    <xf numFmtId="38" fontId="8" fillId="0" borderId="0" xfId="18" applyFont="1" applyBorder="1" applyAlignment="1">
      <alignment vertical="center"/>
    </xf>
    <xf numFmtId="38" fontId="8" fillId="3" borderId="8" xfId="18" applyFont="1" applyFill="1" applyBorder="1" applyAlignment="1">
      <alignment horizontal="center" vertical="center"/>
    </xf>
    <xf numFmtId="38" fontId="8" fillId="3" borderId="9" xfId="18" applyFont="1" applyFill="1" applyBorder="1" applyAlignment="1">
      <alignment horizontal="center" vertical="center"/>
    </xf>
    <xf numFmtId="38" fontId="7" fillId="3" borderId="9" xfId="18" applyFont="1" applyFill="1" applyBorder="1" applyAlignment="1">
      <alignment horizontal="distributed" vertical="center" wrapText="1"/>
    </xf>
    <xf numFmtId="38" fontId="5" fillId="3" borderId="9" xfId="18" applyFont="1" applyFill="1" applyBorder="1" applyAlignment="1">
      <alignment horizontal="distributed" vertical="center" wrapText="1"/>
    </xf>
    <xf numFmtId="38" fontId="8" fillId="3" borderId="0" xfId="18" applyFont="1" applyFill="1" applyBorder="1" applyAlignment="1">
      <alignment vertical="center"/>
    </xf>
    <xf numFmtId="38" fontId="8" fillId="3" borderId="0" xfId="18" applyFont="1" applyFill="1" applyBorder="1" applyAlignment="1">
      <alignment horizontal="center" vertical="center"/>
    </xf>
    <xf numFmtId="38" fontId="8" fillId="4" borderId="23" xfId="18" applyFont="1" applyFill="1" applyBorder="1" applyAlignment="1">
      <alignment horizontal="right" vertical="center"/>
    </xf>
    <xf numFmtId="38" fontId="8" fillId="4" borderId="0" xfId="18" applyFont="1" applyFill="1" applyBorder="1" applyAlignment="1">
      <alignment horizontal="right" vertical="center"/>
    </xf>
    <xf numFmtId="0" fontId="29" fillId="3" borderId="0" xfId="26" applyFont="1" applyFill="1" applyBorder="1" applyAlignment="1">
      <alignment vertical="center"/>
      <protection/>
    </xf>
    <xf numFmtId="192" fontId="30" fillId="4" borderId="26" xfId="28" applyNumberFormat="1" applyFont="1" applyFill="1" applyBorder="1" applyAlignment="1">
      <alignment horizontal="right" vertical="center"/>
      <protection/>
    </xf>
    <xf numFmtId="192" fontId="30" fillId="4" borderId="19" xfId="28" applyNumberFormat="1" applyFont="1" applyFill="1" applyBorder="1" applyAlignment="1">
      <alignment horizontal="right" vertical="center"/>
      <protection/>
    </xf>
    <xf numFmtId="2" fontId="30" fillId="4" borderId="19" xfId="28" applyNumberFormat="1" applyFont="1" applyFill="1" applyBorder="1" applyAlignment="1">
      <alignment horizontal="right" vertical="center"/>
      <protection/>
    </xf>
    <xf numFmtId="194" fontId="30" fillId="4" borderId="19" xfId="28" applyNumberFormat="1" applyFont="1" applyFill="1" applyBorder="1" applyAlignment="1">
      <alignment horizontal="right" vertical="center"/>
      <protection/>
    </xf>
    <xf numFmtId="195" fontId="30" fillId="4" borderId="19" xfId="28" applyNumberFormat="1" applyFont="1" applyFill="1" applyBorder="1" applyAlignment="1">
      <alignment horizontal="right" vertical="center"/>
      <protection/>
    </xf>
    <xf numFmtId="196" fontId="30" fillId="4" borderId="19" xfId="28" applyNumberFormat="1" applyFont="1" applyFill="1" applyBorder="1" applyAlignment="1">
      <alignment vertical="center"/>
      <protection/>
    </xf>
    <xf numFmtId="197" fontId="30" fillId="4" borderId="19" xfId="28" applyNumberFormat="1" applyFont="1" applyFill="1" applyBorder="1" applyAlignment="1">
      <alignment horizontal="right" vertical="center"/>
      <protection/>
    </xf>
    <xf numFmtId="198" fontId="30" fillId="4" borderId="0" xfId="28" applyNumberFormat="1" applyFont="1" applyFill="1" applyBorder="1" applyAlignment="1">
      <alignment horizontal="right" vertical="center"/>
      <protection/>
    </xf>
    <xf numFmtId="38" fontId="28" fillId="3" borderId="29" xfId="18" applyFont="1" applyFill="1" applyBorder="1" applyAlignment="1">
      <alignment vertical="center"/>
    </xf>
    <xf numFmtId="38" fontId="28" fillId="4" borderId="0" xfId="18" applyFont="1" applyFill="1" applyBorder="1" applyAlignment="1">
      <alignment horizontal="right" vertical="center"/>
    </xf>
    <xf numFmtId="40" fontId="28" fillId="4" borderId="0" xfId="18" applyNumberFormat="1" applyFont="1" applyFill="1" applyBorder="1" applyAlignment="1">
      <alignment horizontal="right" vertical="center"/>
    </xf>
    <xf numFmtId="200" fontId="28" fillId="4" borderId="0" xfId="18" applyNumberFormat="1" applyFont="1" applyFill="1" applyBorder="1" applyAlignment="1">
      <alignment horizontal="right" vertical="center"/>
    </xf>
    <xf numFmtId="38" fontId="28" fillId="0" borderId="0" xfId="18" applyFont="1" applyFill="1" applyBorder="1" applyAlignment="1">
      <alignment vertical="center"/>
    </xf>
    <xf numFmtId="38" fontId="28" fillId="0" borderId="0" xfId="18" applyFont="1" applyBorder="1" applyAlignment="1">
      <alignment vertical="center"/>
    </xf>
    <xf numFmtId="38" fontId="3" fillId="2" borderId="0" xfId="18" applyFont="1" applyFill="1" applyAlignment="1">
      <alignment vertical="center"/>
    </xf>
    <xf numFmtId="38" fontId="4" fillId="2" borderId="0" xfId="18" applyFont="1" applyFill="1" applyAlignment="1">
      <alignment vertical="center"/>
    </xf>
    <xf numFmtId="38" fontId="4" fillId="2" borderId="0" xfId="18" applyFont="1" applyFill="1" applyAlignment="1">
      <alignment horizontal="right" vertical="center"/>
    </xf>
    <xf numFmtId="38" fontId="0" fillId="0" borderId="0" xfId="18" applyFill="1" applyAlignment="1">
      <alignment/>
    </xf>
    <xf numFmtId="38" fontId="0" fillId="0" borderId="0" xfId="18" applyAlignment="1">
      <alignment/>
    </xf>
    <xf numFmtId="38" fontId="8" fillId="3" borderId="7" xfId="18" applyFont="1" applyFill="1" applyBorder="1" applyAlignment="1">
      <alignment horizontal="distributed" vertical="center" wrapText="1"/>
    </xf>
    <xf numFmtId="38" fontId="8" fillId="3" borderId="7" xfId="18" applyFont="1" applyFill="1" applyBorder="1" applyAlignment="1">
      <alignment horizontal="distributed" vertical="center"/>
    </xf>
    <xf numFmtId="38" fontId="26" fillId="4" borderId="23" xfId="18" applyFont="1" applyFill="1" applyBorder="1" applyAlignment="1">
      <alignment vertical="center"/>
    </xf>
    <xf numFmtId="38" fontId="4" fillId="3" borderId="0" xfId="18" applyFont="1" applyFill="1" applyAlignment="1">
      <alignment vertical="center"/>
    </xf>
    <xf numFmtId="38" fontId="8" fillId="3" borderId="0" xfId="18" applyFont="1" applyFill="1" applyBorder="1" applyAlignment="1">
      <alignment horizontal="distributed" vertical="center"/>
    </xf>
    <xf numFmtId="38" fontId="26" fillId="4" borderId="0" xfId="18" applyFont="1" applyFill="1" applyBorder="1" applyAlignment="1">
      <alignment vertical="center"/>
    </xf>
    <xf numFmtId="38" fontId="7" fillId="3" borderId="0" xfId="18" applyFont="1" applyFill="1" applyBorder="1" applyAlignment="1">
      <alignment horizontal="distributed" vertical="center"/>
    </xf>
    <xf numFmtId="38" fontId="7" fillId="3" borderId="0" xfId="18" applyFont="1" applyFill="1" applyBorder="1" applyAlignment="1">
      <alignment vertical="center"/>
    </xf>
    <xf numFmtId="38" fontId="28" fillId="4" borderId="23" xfId="18" applyFont="1" applyFill="1" applyBorder="1" applyAlignment="1">
      <alignment/>
    </xf>
    <xf numFmtId="38" fontId="8" fillId="3" borderId="11" xfId="18" applyFont="1" applyFill="1" applyBorder="1" applyAlignment="1">
      <alignment horizontal="distributed" vertical="center"/>
    </xf>
    <xf numFmtId="38" fontId="26" fillId="4" borderId="24" xfId="18" applyFont="1" applyFill="1" applyBorder="1" applyAlignment="1">
      <alignment vertical="center"/>
    </xf>
    <xf numFmtId="38" fontId="26" fillId="4" borderId="11" xfId="18" applyFont="1" applyFill="1" applyBorder="1" applyAlignment="1">
      <alignment vertical="center"/>
    </xf>
    <xf numFmtId="38" fontId="7" fillId="0" borderId="0" xfId="18" applyFont="1" applyFill="1" applyAlignment="1">
      <alignment vertical="center"/>
    </xf>
    <xf numFmtId="38" fontId="4" fillId="0" borderId="0" xfId="18" applyFont="1" applyFill="1" applyAlignment="1">
      <alignment vertical="center"/>
    </xf>
    <xf numFmtId="38" fontId="4" fillId="0" borderId="0" xfId="18" applyFont="1" applyFill="1" applyAlignment="1">
      <alignment horizontal="right" vertical="center"/>
    </xf>
    <xf numFmtId="38" fontId="7" fillId="0" borderId="0" xfId="18" applyFont="1" applyFill="1" applyAlignment="1">
      <alignment/>
    </xf>
    <xf numFmtId="38" fontId="4" fillId="0" borderId="0" xfId="18" applyFont="1" applyFill="1" applyAlignment="1">
      <alignment/>
    </xf>
    <xf numFmtId="38" fontId="0" fillId="0" borderId="0" xfId="18" applyFont="1" applyFill="1" applyAlignment="1">
      <alignment/>
    </xf>
    <xf numFmtId="38" fontId="0" fillId="0" borderId="0" xfId="18" applyFont="1" applyAlignment="1">
      <alignment/>
    </xf>
    <xf numFmtId="38" fontId="30" fillId="4" borderId="23" xfId="18" applyFont="1" applyFill="1" applyBorder="1" applyAlignment="1">
      <alignment vertical="center"/>
    </xf>
    <xf numFmtId="38" fontId="30" fillId="4" borderId="19" xfId="18" applyFont="1" applyFill="1" applyBorder="1" applyAlignment="1">
      <alignment vertical="center"/>
    </xf>
    <xf numFmtId="38" fontId="28" fillId="3" borderId="0" xfId="18" applyFont="1" applyFill="1" applyAlignment="1">
      <alignment vertical="center"/>
    </xf>
    <xf numFmtId="38" fontId="29" fillId="3" borderId="0" xfId="18" applyFont="1" applyFill="1" applyAlignment="1">
      <alignment vertical="center"/>
    </xf>
    <xf numFmtId="38" fontId="30" fillId="4" borderId="0" xfId="18" applyFont="1" applyFill="1" applyBorder="1" applyAlignment="1">
      <alignment vertical="center"/>
    </xf>
    <xf numFmtId="49" fontId="8" fillId="3" borderId="0" xfId="25" applyNumberFormat="1" applyFont="1" applyFill="1" applyBorder="1" applyAlignment="1">
      <alignment horizontal="distributed" vertical="center" wrapText="1"/>
      <protection/>
    </xf>
    <xf numFmtId="38" fontId="30" fillId="4" borderId="23" xfId="18" applyFont="1" applyFill="1" applyBorder="1" applyAlignment="1">
      <alignment horizontal="right" vertical="top"/>
    </xf>
    <xf numFmtId="38" fontId="30" fillId="4" borderId="0" xfId="18" applyFont="1" applyFill="1" applyBorder="1" applyAlignment="1">
      <alignment horizontal="right" vertical="top"/>
    </xf>
    <xf numFmtId="38" fontId="28" fillId="0" borderId="0" xfId="18" applyFont="1" applyFill="1" applyBorder="1" applyAlignment="1">
      <alignment horizontal="distributed" vertical="center"/>
    </xf>
    <xf numFmtId="38" fontId="28" fillId="0" borderId="0" xfId="18" applyFont="1" applyBorder="1" applyAlignment="1">
      <alignment horizontal="distributed" vertical="center"/>
    </xf>
    <xf numFmtId="49" fontId="4" fillId="4" borderId="11" xfId="18" applyNumberFormat="1" applyFont="1" applyFill="1" applyBorder="1" applyAlignment="1">
      <alignment horizontal="right" vertical="center"/>
    </xf>
    <xf numFmtId="192" fontId="26" fillId="4" borderId="11" xfId="0" applyNumberFormat="1" applyFont="1" applyFill="1" applyBorder="1" applyAlignment="1">
      <alignment horizontal="right" vertical="center"/>
    </xf>
    <xf numFmtId="192" fontId="26" fillId="4" borderId="23" xfId="0" applyNumberFormat="1" applyFont="1" applyFill="1" applyBorder="1" applyAlignment="1">
      <alignment horizontal="right" vertical="center"/>
    </xf>
    <xf numFmtId="192" fontId="26" fillId="4" borderId="0" xfId="0" applyNumberFormat="1" applyFont="1" applyFill="1" applyBorder="1" applyAlignment="1">
      <alignment horizontal="right" vertical="center"/>
    </xf>
    <xf numFmtId="192" fontId="26" fillId="4" borderId="24" xfId="0" applyNumberFormat="1" applyFont="1" applyFill="1" applyBorder="1" applyAlignment="1">
      <alignment horizontal="right" vertical="center"/>
    </xf>
    <xf numFmtId="192" fontId="30" fillId="4" borderId="26" xfId="0" applyNumberFormat="1" applyFont="1" applyFill="1" applyBorder="1" applyAlignment="1">
      <alignment horizontal="right" vertical="center"/>
    </xf>
    <xf numFmtId="192" fontId="30" fillId="4" borderId="19" xfId="0" applyNumberFormat="1" applyFont="1" applyFill="1" applyBorder="1" applyAlignment="1">
      <alignment horizontal="right" vertical="center"/>
    </xf>
    <xf numFmtId="38" fontId="8" fillId="3" borderId="13" xfId="18" applyFont="1" applyFill="1" applyBorder="1" applyAlignment="1">
      <alignment vertical="center"/>
    </xf>
    <xf numFmtId="38" fontId="8" fillId="3" borderId="18" xfId="18" applyFont="1" applyFill="1" applyBorder="1" applyAlignment="1">
      <alignment horizontal="center" vertical="center"/>
    </xf>
    <xf numFmtId="38" fontId="8" fillId="3" borderId="16" xfId="18" applyFont="1" applyFill="1" applyBorder="1" applyAlignment="1">
      <alignment vertical="center"/>
    </xf>
    <xf numFmtId="38" fontId="8" fillId="3" borderId="1" xfId="18" applyFont="1" applyFill="1" applyBorder="1" applyAlignment="1">
      <alignment horizontal="center" vertical="center"/>
    </xf>
    <xf numFmtId="38" fontId="8" fillId="3" borderId="16" xfId="18" applyFont="1" applyFill="1" applyBorder="1" applyAlignment="1">
      <alignment horizontal="center" vertical="center"/>
    </xf>
    <xf numFmtId="38" fontId="9" fillId="3" borderId="0" xfId="18" applyFont="1" applyFill="1" applyBorder="1" applyAlignment="1">
      <alignment vertical="center"/>
    </xf>
    <xf numFmtId="38" fontId="8" fillId="3" borderId="11" xfId="18" applyFont="1" applyFill="1" applyBorder="1" applyAlignment="1">
      <alignment vertical="center"/>
    </xf>
    <xf numFmtId="38" fontId="9" fillId="0" borderId="0" xfId="18" applyFont="1" applyFill="1" applyBorder="1" applyAlignment="1">
      <alignment vertical="center"/>
    </xf>
    <xf numFmtId="38" fontId="9" fillId="0" borderId="0" xfId="18" applyFont="1" applyBorder="1" applyAlignment="1">
      <alignment vertical="center"/>
    </xf>
    <xf numFmtId="201" fontId="4" fillId="4" borderId="0" xfId="23" applyNumberFormat="1" applyFont="1" applyFill="1" applyBorder="1" applyAlignment="1">
      <alignment horizontal="right" vertical="center"/>
      <protection/>
    </xf>
    <xf numFmtId="201" fontId="4" fillId="4" borderId="23" xfId="23" applyNumberFormat="1" applyFont="1" applyFill="1" applyBorder="1" applyAlignment="1">
      <alignment horizontal="right" vertical="center"/>
      <protection/>
    </xf>
    <xf numFmtId="201" fontId="4" fillId="4" borderId="24" xfId="23" applyNumberFormat="1" applyFont="1" applyFill="1" applyBorder="1" applyAlignment="1">
      <alignment horizontal="right" vertical="center"/>
      <protection/>
    </xf>
    <xf numFmtId="201" fontId="4" fillId="4" borderId="19" xfId="23" applyNumberFormat="1" applyFont="1" applyFill="1" applyBorder="1" applyAlignment="1">
      <alignment horizontal="right" vertical="center"/>
      <protection/>
    </xf>
    <xf numFmtId="201" fontId="26" fillId="4" borderId="0" xfId="28" applyNumberFormat="1" applyFont="1" applyFill="1" applyBorder="1" applyAlignment="1">
      <alignment vertical="center"/>
      <protection/>
    </xf>
    <xf numFmtId="201" fontId="26" fillId="4" borderId="0" xfId="28" applyNumberFormat="1" applyFont="1" applyFill="1" applyBorder="1" applyAlignment="1">
      <alignment horizontal="right" vertical="center"/>
      <protection/>
    </xf>
    <xf numFmtId="201" fontId="26" fillId="4" borderId="0" xfId="28" applyNumberFormat="1" applyFont="1" applyFill="1" applyBorder="1" applyAlignment="1">
      <alignment vertical="top"/>
      <protection/>
    </xf>
    <xf numFmtId="192" fontId="4" fillId="4" borderId="0" xfId="24" applyNumberFormat="1" applyFont="1" applyFill="1" applyBorder="1" applyAlignment="1">
      <alignment horizontal="right" vertical="center"/>
      <protection/>
    </xf>
    <xf numFmtId="192" fontId="4" fillId="4" borderId="23" xfId="24" applyNumberFormat="1" applyFont="1" applyFill="1" applyBorder="1" applyAlignment="1">
      <alignment horizontal="right" vertical="center"/>
      <protection/>
    </xf>
    <xf numFmtId="192" fontId="4" fillId="4" borderId="24" xfId="24" applyNumberFormat="1" applyFont="1" applyFill="1" applyBorder="1" applyAlignment="1">
      <alignment horizontal="right" vertical="center"/>
      <protection/>
    </xf>
    <xf numFmtId="192" fontId="4" fillId="4" borderId="26" xfId="24" applyNumberFormat="1" applyFont="1" applyFill="1" applyBorder="1" applyAlignment="1">
      <alignment horizontal="right" vertical="center"/>
      <protection/>
    </xf>
    <xf numFmtId="40" fontId="4" fillId="4" borderId="11" xfId="18" applyNumberFormat="1" applyFont="1" applyFill="1" applyBorder="1" applyAlignment="1">
      <alignment horizontal="right" vertical="center"/>
    </xf>
    <xf numFmtId="38" fontId="4" fillId="3" borderId="2" xfId="18" applyFont="1" applyFill="1" applyBorder="1" applyAlignment="1">
      <alignment horizontal="center" vertical="center"/>
    </xf>
    <xf numFmtId="38" fontId="4" fillId="3" borderId="27" xfId="18" applyFont="1" applyFill="1" applyBorder="1" applyAlignment="1">
      <alignment vertical="center"/>
    </xf>
    <xf numFmtId="38" fontId="8" fillId="3" borderId="18" xfId="18" applyFont="1" applyFill="1" applyBorder="1" applyAlignment="1">
      <alignment horizontal="distributed" vertical="center"/>
    </xf>
    <xf numFmtId="38" fontId="4" fillId="3" borderId="18" xfId="18" applyFont="1" applyFill="1" applyBorder="1" applyAlignment="1">
      <alignment horizontal="distributed" vertical="center"/>
    </xf>
    <xf numFmtId="38" fontId="4" fillId="3" borderId="23" xfId="18" applyFont="1" applyFill="1" applyBorder="1" applyAlignment="1">
      <alignment horizontal="center" vertical="center"/>
    </xf>
    <xf numFmtId="38" fontId="8" fillId="3" borderId="1" xfId="18" applyFont="1" applyFill="1" applyBorder="1" applyAlignment="1">
      <alignment horizontal="distributed" vertical="center"/>
    </xf>
    <xf numFmtId="38" fontId="4" fillId="3" borderId="1" xfId="18" applyFont="1" applyFill="1" applyBorder="1" applyAlignment="1">
      <alignment horizontal="distributed" vertical="center"/>
    </xf>
    <xf numFmtId="38" fontId="3" fillId="2" borderId="0" xfId="18" applyFont="1" applyFill="1" applyBorder="1" applyAlignment="1">
      <alignment vertical="center"/>
    </xf>
    <xf numFmtId="38" fontId="8" fillId="2" borderId="0" xfId="18" applyFill="1" applyBorder="1" applyAlignment="1">
      <alignment vertical="center"/>
    </xf>
    <xf numFmtId="38" fontId="8" fillId="0" borderId="0" xfId="18" applyFill="1" applyBorder="1" applyAlignment="1">
      <alignment vertical="center"/>
    </xf>
    <xf numFmtId="38" fontId="8" fillId="0" borderId="0" xfId="18" applyBorder="1" applyAlignment="1">
      <alignment vertical="center"/>
    </xf>
    <xf numFmtId="38" fontId="8" fillId="3" borderId="5" xfId="18" applyFont="1" applyFill="1" applyBorder="1" applyAlignment="1">
      <alignment horizontal="center" vertical="center"/>
    </xf>
    <xf numFmtId="38" fontId="8" fillId="3" borderId="5" xfId="18" applyFill="1" applyBorder="1" applyAlignment="1">
      <alignment horizontal="center" vertical="center"/>
    </xf>
    <xf numFmtId="38" fontId="8" fillId="3" borderId="9" xfId="18" applyFill="1" applyBorder="1" applyAlignment="1">
      <alignment horizontal="center" vertical="center"/>
    </xf>
    <xf numFmtId="38" fontId="8" fillId="3" borderId="1" xfId="18" applyFill="1" applyBorder="1" applyAlignment="1">
      <alignment horizontal="center" vertical="center"/>
    </xf>
    <xf numFmtId="38" fontId="4" fillId="3" borderId="0" xfId="18" applyFont="1" applyFill="1" applyBorder="1" applyAlignment="1">
      <alignment vertical="center"/>
    </xf>
    <xf numFmtId="38" fontId="8" fillId="3" borderId="0" xfId="18" applyFill="1" applyBorder="1" applyAlignment="1">
      <alignment vertical="center"/>
    </xf>
    <xf numFmtId="38" fontId="8" fillId="3" borderId="0" xfId="18" applyFill="1" applyBorder="1" applyAlignment="1">
      <alignment horizontal="distributed" vertical="center"/>
    </xf>
    <xf numFmtId="38" fontId="8" fillId="3" borderId="11" xfId="18" applyFill="1" applyBorder="1" applyAlignment="1">
      <alignment vertical="center"/>
    </xf>
    <xf numFmtId="38" fontId="8" fillId="3" borderId="14" xfId="18" applyFont="1" applyFill="1" applyBorder="1" applyAlignment="1">
      <alignment vertical="center"/>
    </xf>
    <xf numFmtId="38" fontId="8" fillId="3" borderId="17" xfId="18" applyFont="1" applyFill="1" applyBorder="1" applyAlignment="1">
      <alignment vertical="center"/>
    </xf>
    <xf numFmtId="38" fontId="31" fillId="4" borderId="0" xfId="18" applyFont="1" applyFill="1" applyBorder="1" applyAlignment="1" quotePrefix="1">
      <alignment horizontal="right" vertical="center"/>
    </xf>
    <xf numFmtId="38" fontId="31" fillId="4" borderId="23" xfId="18" applyFont="1" applyFill="1" applyBorder="1" applyAlignment="1" quotePrefix="1">
      <alignment horizontal="right" vertical="center"/>
    </xf>
    <xf numFmtId="38" fontId="31" fillId="4" borderId="0" xfId="18" applyFont="1" applyFill="1" applyBorder="1" applyAlignment="1">
      <alignment horizontal="right" vertical="center"/>
    </xf>
    <xf numFmtId="38" fontId="7" fillId="3" borderId="0" xfId="18" applyFont="1" applyFill="1" applyBorder="1" applyAlignment="1">
      <alignment horizontal="distributed" vertical="center" wrapText="1"/>
    </xf>
    <xf numFmtId="38" fontId="5" fillId="3" borderId="0" xfId="18" applyFont="1" applyFill="1" applyBorder="1" applyAlignment="1">
      <alignment horizontal="distributed" vertical="center" wrapText="1"/>
    </xf>
    <xf numFmtId="38" fontId="8" fillId="4" borderId="0" xfId="18" applyFont="1" applyFill="1" applyBorder="1" applyAlignment="1">
      <alignment vertical="center"/>
    </xf>
    <xf numFmtId="38" fontId="8" fillId="3" borderId="0" xfId="18" applyFont="1" applyFill="1" applyBorder="1" applyAlignment="1">
      <alignment horizontal="distributed" vertical="center" wrapText="1"/>
    </xf>
    <xf numFmtId="38" fontId="31" fillId="4" borderId="24" xfId="18" applyFont="1" applyFill="1" applyBorder="1" applyAlignment="1" quotePrefix="1">
      <alignment horizontal="right" vertical="center"/>
    </xf>
    <xf numFmtId="38" fontId="31" fillId="4" borderId="11" xfId="18" applyFont="1" applyFill="1" applyBorder="1" applyAlignment="1">
      <alignment horizontal="right" vertical="center"/>
    </xf>
    <xf numFmtId="38" fontId="31" fillId="4" borderId="11" xfId="18" applyFont="1" applyFill="1" applyBorder="1" applyAlignment="1" quotePrefix="1">
      <alignment horizontal="right" vertical="center"/>
    </xf>
    <xf numFmtId="38" fontId="8" fillId="4" borderId="11" xfId="18" applyFont="1" applyFill="1" applyBorder="1" applyAlignment="1">
      <alignment vertical="center"/>
    </xf>
    <xf numFmtId="38" fontId="27" fillId="0" borderId="0" xfId="18" applyFont="1" applyFill="1" applyBorder="1" applyAlignment="1" quotePrefix="1">
      <alignment horizontal="right" vertical="center"/>
    </xf>
    <xf numFmtId="38" fontId="9" fillId="3" borderId="15" xfId="18" applyFont="1" applyFill="1" applyBorder="1" applyAlignment="1">
      <alignment vertical="center"/>
    </xf>
    <xf numFmtId="38" fontId="8" fillId="3" borderId="15" xfId="18" applyFont="1" applyFill="1" applyBorder="1" applyAlignment="1">
      <alignment vertical="center"/>
    </xf>
    <xf numFmtId="38" fontId="9" fillId="3" borderId="11" xfId="18" applyFont="1" applyFill="1" applyBorder="1" applyAlignment="1">
      <alignment vertical="center"/>
    </xf>
    <xf numFmtId="38" fontId="19" fillId="2" borderId="0" xfId="18" applyFont="1" applyFill="1" applyBorder="1" applyAlignment="1">
      <alignment vertical="center"/>
    </xf>
    <xf numFmtId="38" fontId="4" fillId="0" borderId="0" xfId="18" applyFont="1" applyFill="1" applyBorder="1" applyAlignment="1">
      <alignment horizontal="center" vertical="center"/>
    </xf>
    <xf numFmtId="38" fontId="4" fillId="4" borderId="23" xfId="18" applyFont="1" applyFill="1" applyBorder="1" applyAlignment="1">
      <alignment vertical="center"/>
    </xf>
    <xf numFmtId="38" fontId="4" fillId="4" borderId="0" xfId="18" applyFont="1" applyFill="1" applyBorder="1" applyAlignment="1">
      <alignment vertical="center"/>
    </xf>
    <xf numFmtId="38" fontId="8" fillId="3" borderId="11" xfId="18" applyFont="1" applyFill="1" applyBorder="1" applyAlignment="1">
      <alignment horizontal="center" vertical="center"/>
    </xf>
    <xf numFmtId="38" fontId="4" fillId="4" borderId="24" xfId="18" applyFont="1" applyFill="1" applyBorder="1" applyAlignment="1">
      <alignment vertical="center"/>
    </xf>
    <xf numFmtId="38" fontId="4" fillId="4" borderId="11" xfId="18" applyFont="1" applyFill="1" applyBorder="1" applyAlignment="1">
      <alignment vertical="center"/>
    </xf>
    <xf numFmtId="0" fontId="23" fillId="5" borderId="0" xfId="16" applyFont="1" applyFill="1" applyAlignment="1">
      <alignment vertical="center" wrapText="1"/>
    </xf>
    <xf numFmtId="192" fontId="4" fillId="0" borderId="0" xfId="27" applyNumberFormat="1" applyFont="1" applyFill="1" applyBorder="1" applyAlignment="1">
      <alignment horizontal="right" vertical="center"/>
      <protection/>
    </xf>
    <xf numFmtId="49" fontId="2" fillId="3" borderId="15" xfId="0" applyNumberFormat="1" applyFont="1" applyFill="1" applyBorder="1" applyAlignment="1">
      <alignment horizontal="distributed" vertical="center"/>
    </xf>
    <xf numFmtId="0" fontId="2" fillId="3" borderId="15" xfId="0" applyFont="1" applyFill="1" applyBorder="1" applyAlignment="1">
      <alignment horizontal="distributed" vertical="center"/>
    </xf>
    <xf numFmtId="49" fontId="2" fillId="3" borderId="28" xfId="0" applyNumberFormat="1" applyFont="1" applyFill="1" applyBorder="1" applyAlignment="1">
      <alignment horizontal="distributed" vertical="center"/>
    </xf>
    <xf numFmtId="49" fontId="33" fillId="3" borderId="15" xfId="0" applyNumberFormat="1" applyFont="1" applyFill="1" applyBorder="1" applyAlignment="1">
      <alignment vertical="center"/>
    </xf>
    <xf numFmtId="49" fontId="33" fillId="4" borderId="0" xfId="0" applyNumberFormat="1" applyFont="1" applyFill="1" applyBorder="1" applyAlignment="1">
      <alignment vertical="center"/>
    </xf>
    <xf numFmtId="49" fontId="33" fillId="3" borderId="3" xfId="0" applyNumberFormat="1" applyFont="1" applyFill="1" applyBorder="1" applyAlignment="1">
      <alignment horizontal="distributed" vertical="center"/>
    </xf>
    <xf numFmtId="0" fontId="33" fillId="4" borderId="0" xfId="0" applyNumberFormat="1" applyFont="1" applyFill="1" applyBorder="1" applyAlignment="1">
      <alignment vertical="center"/>
    </xf>
    <xf numFmtId="49" fontId="33" fillId="3" borderId="15" xfId="0" applyNumberFormat="1" applyFont="1" applyFill="1" applyBorder="1" applyAlignment="1">
      <alignment horizontal="distributed" vertical="center"/>
    </xf>
    <xf numFmtId="0" fontId="33" fillId="4" borderId="0" xfId="0" applyNumberFormat="1" applyFont="1" applyFill="1" applyBorder="1" applyAlignment="1">
      <alignment horizontal="right" vertical="center"/>
    </xf>
    <xf numFmtId="0" fontId="33" fillId="3" borderId="0" xfId="0" applyFont="1" applyFill="1" applyBorder="1" applyAlignment="1">
      <alignment horizontal="distributed" vertical="center"/>
    </xf>
    <xf numFmtId="0" fontId="33" fillId="4" borderId="23" xfId="0" applyNumberFormat="1" applyFont="1" applyFill="1" applyBorder="1" applyAlignment="1">
      <alignment vertical="center"/>
    </xf>
    <xf numFmtId="49" fontId="33" fillId="3" borderId="0" xfId="0" applyNumberFormat="1" applyFont="1" applyFill="1" applyBorder="1" applyAlignment="1">
      <alignment horizontal="distributed" vertical="center"/>
    </xf>
    <xf numFmtId="38" fontId="33" fillId="4" borderId="23" xfId="18" applyFont="1" applyFill="1" applyBorder="1" applyAlignment="1">
      <alignment horizontal="right" vertical="center"/>
    </xf>
    <xf numFmtId="38" fontId="33" fillId="4" borderId="0" xfId="18" applyFont="1" applyFill="1" applyBorder="1" applyAlignment="1">
      <alignment vertical="center"/>
    </xf>
    <xf numFmtId="0" fontId="33" fillId="4" borderId="23" xfId="0" applyNumberFormat="1" applyFont="1" applyFill="1" applyBorder="1" applyAlignment="1">
      <alignment horizontal="right" vertical="center"/>
    </xf>
    <xf numFmtId="49" fontId="33" fillId="3" borderId="0" xfId="0" applyNumberFormat="1" applyFont="1" applyFill="1" applyBorder="1" applyAlignment="1">
      <alignment vertical="center"/>
    </xf>
    <xf numFmtId="49" fontId="33" fillId="4" borderId="23" xfId="0" applyNumberFormat="1" applyFont="1" applyFill="1" applyBorder="1" applyAlignment="1">
      <alignment vertical="center"/>
    </xf>
    <xf numFmtId="38" fontId="33" fillId="4" borderId="0" xfId="18" applyFont="1" applyFill="1" applyBorder="1" applyAlignment="1">
      <alignment horizontal="right" vertical="center"/>
    </xf>
    <xf numFmtId="0" fontId="33" fillId="4" borderId="0" xfId="0" applyNumberFormat="1" applyFont="1" applyFill="1" applyBorder="1" applyAlignment="1">
      <alignment horizontal="center" vertical="center"/>
    </xf>
    <xf numFmtId="38" fontId="34" fillId="4" borderId="26" xfId="18" applyFont="1" applyFill="1" applyBorder="1" applyAlignment="1" quotePrefix="1">
      <alignment horizontal="right" vertical="center"/>
    </xf>
    <xf numFmtId="38" fontId="34" fillId="4" borderId="19" xfId="18" applyFont="1" applyFill="1" applyBorder="1" applyAlignment="1" quotePrefix="1">
      <alignment horizontal="right" vertical="center"/>
    </xf>
    <xf numFmtId="38" fontId="34" fillId="4" borderId="0" xfId="18" applyFont="1" applyFill="1" applyBorder="1" applyAlignment="1" quotePrefix="1">
      <alignment horizontal="right" vertical="center"/>
    </xf>
    <xf numFmtId="38" fontId="32" fillId="4" borderId="0" xfId="18" applyFont="1" applyFill="1" applyBorder="1" applyAlignment="1">
      <alignment horizontal="right" vertical="center"/>
    </xf>
    <xf numFmtId="38" fontId="32" fillId="0" borderId="0" xfId="18" applyFont="1" applyFill="1" applyBorder="1" applyAlignment="1">
      <alignment vertical="center"/>
    </xf>
    <xf numFmtId="38" fontId="32" fillId="0" borderId="0" xfId="18" applyFont="1" applyBorder="1" applyAlignment="1">
      <alignment vertical="center"/>
    </xf>
    <xf numFmtId="38" fontId="28" fillId="4" borderId="23" xfId="18" applyFont="1" applyFill="1" applyBorder="1" applyAlignment="1">
      <alignment horizontal="right" vertical="center"/>
    </xf>
    <xf numFmtId="192" fontId="28" fillId="4" borderId="26" xfId="24" applyNumberFormat="1" applyFont="1" applyFill="1" applyBorder="1" applyAlignment="1">
      <alignment horizontal="right" vertical="center"/>
      <protection/>
    </xf>
    <xf numFmtId="192" fontId="28" fillId="4" borderId="19" xfId="24" applyNumberFormat="1" applyFont="1" applyFill="1" applyBorder="1" applyAlignment="1">
      <alignment horizontal="right" vertical="center"/>
      <protection/>
    </xf>
    <xf numFmtId="38" fontId="32" fillId="3" borderId="0" xfId="18" applyFont="1" applyFill="1" applyBorder="1" applyAlignment="1">
      <alignment horizontal="center" vertical="center"/>
    </xf>
    <xf numFmtId="38" fontId="32" fillId="4" borderId="23" xfId="18" applyFont="1" applyFill="1" applyBorder="1" applyAlignment="1">
      <alignment horizontal="right" vertical="center"/>
    </xf>
    <xf numFmtId="38" fontId="32" fillId="3" borderId="11" xfId="18" applyFont="1" applyFill="1" applyBorder="1" applyAlignment="1">
      <alignment horizontal="center" vertical="center"/>
    </xf>
    <xf numFmtId="38" fontId="32" fillId="4" borderId="24" xfId="18" applyFont="1" applyFill="1" applyBorder="1" applyAlignment="1">
      <alignment horizontal="right" vertical="center"/>
    </xf>
    <xf numFmtId="38" fontId="32" fillId="4" borderId="11" xfId="18" applyFont="1" applyFill="1" applyBorder="1" applyAlignment="1">
      <alignment horizontal="right" vertical="center"/>
    </xf>
    <xf numFmtId="49" fontId="32" fillId="3" borderId="1" xfId="0" applyNumberFormat="1" applyFont="1" applyFill="1" applyBorder="1" applyAlignment="1">
      <alignment horizontal="center" vertical="center"/>
    </xf>
    <xf numFmtId="0" fontId="32" fillId="4" borderId="26" xfId="0" applyNumberFormat="1" applyFont="1" applyFill="1" applyBorder="1" applyAlignment="1">
      <alignment horizontal="right" vertical="center"/>
    </xf>
    <xf numFmtId="0" fontId="32" fillId="4" borderId="23" xfId="0" applyNumberFormat="1" applyFont="1" applyFill="1" applyBorder="1" applyAlignment="1">
      <alignment horizontal="right" vertical="center"/>
    </xf>
    <xf numFmtId="0" fontId="32" fillId="4" borderId="24" xfId="0" applyNumberFormat="1" applyFont="1" applyFill="1" applyBorder="1" applyAlignment="1">
      <alignment horizontal="right" vertical="center"/>
    </xf>
    <xf numFmtId="0" fontId="32" fillId="4" borderId="0" xfId="0" applyNumberFormat="1" applyFont="1" applyFill="1" applyBorder="1" applyAlignment="1">
      <alignment horizontal="right" vertical="center"/>
    </xf>
    <xf numFmtId="0" fontId="32" fillId="4" borderId="11" xfId="0" applyNumberFormat="1" applyFont="1" applyFill="1" applyBorder="1" applyAlignment="1">
      <alignment horizontal="right" vertical="center"/>
    </xf>
    <xf numFmtId="187" fontId="32" fillId="4" borderId="0" xfId="0" applyNumberFormat="1" applyFont="1" applyFill="1" applyBorder="1" applyAlignment="1">
      <alignment horizontal="right" vertical="center"/>
    </xf>
    <xf numFmtId="38" fontId="32" fillId="3" borderId="0" xfId="18" applyFont="1" applyFill="1" applyBorder="1" applyAlignment="1">
      <alignment horizontal="distributed" vertical="center"/>
    </xf>
    <xf numFmtId="38" fontId="32" fillId="3" borderId="0" xfId="18" applyFont="1" applyFill="1" applyBorder="1" applyAlignment="1">
      <alignment vertical="center"/>
    </xf>
    <xf numFmtId="38" fontId="28" fillId="4" borderId="19" xfId="18" applyFont="1" applyFill="1" applyBorder="1" applyAlignment="1">
      <alignment horizontal="right" vertical="center"/>
    </xf>
    <xf numFmtId="38" fontId="28" fillId="4" borderId="23" xfId="18" applyFont="1" applyFill="1" applyBorder="1" applyAlignment="1">
      <alignment vertical="center"/>
    </xf>
    <xf numFmtId="38" fontId="28" fillId="4" borderId="0" xfId="18" applyFont="1" applyFill="1" applyBorder="1" applyAlignment="1">
      <alignment vertical="center"/>
    </xf>
    <xf numFmtId="38" fontId="20" fillId="2" borderId="0" xfId="18" applyFont="1" applyFill="1" applyBorder="1" applyAlignment="1">
      <alignment vertical="center"/>
    </xf>
    <xf numFmtId="38" fontId="28" fillId="3" borderId="0" xfId="18" applyFont="1" applyFill="1" applyBorder="1" applyAlignment="1">
      <alignment horizontal="distributed" vertical="center"/>
    </xf>
    <xf numFmtId="38" fontId="28" fillId="4" borderId="26" xfId="18" applyFont="1" applyFill="1" applyBorder="1" applyAlignment="1">
      <alignment horizontal="right" vertical="center"/>
    </xf>
    <xf numFmtId="38" fontId="32" fillId="0" borderId="0" xfId="18" applyFont="1" applyFill="1" applyBorder="1" applyAlignment="1">
      <alignment vertical="center"/>
    </xf>
    <xf numFmtId="38" fontId="32" fillId="0" borderId="0" xfId="18" applyFont="1" applyBorder="1" applyAlignment="1">
      <alignment vertical="center"/>
    </xf>
    <xf numFmtId="38" fontId="28" fillId="3" borderId="19" xfId="18" applyFont="1" applyFill="1" applyBorder="1" applyAlignment="1">
      <alignment horizontal="distributed" vertical="center"/>
    </xf>
    <xf numFmtId="0" fontId="2" fillId="3" borderId="30" xfId="0" applyFont="1" applyFill="1" applyBorder="1" applyAlignment="1">
      <alignment vertical="center"/>
    </xf>
    <xf numFmtId="49" fontId="33" fillId="3" borderId="3" xfId="0" applyNumberFormat="1" applyFont="1" applyFill="1" applyBorder="1" applyAlignment="1">
      <alignment vertical="center"/>
    </xf>
    <xf numFmtId="0" fontId="8" fillId="2" borderId="0" xfId="0" applyFont="1" applyFill="1" applyAlignment="1">
      <alignment horizontal="right" vertical="center"/>
    </xf>
    <xf numFmtId="38" fontId="8" fillId="2" borderId="0" xfId="18" applyFont="1" applyFill="1" applyAlignment="1">
      <alignment horizontal="right" vertical="center"/>
    </xf>
    <xf numFmtId="38" fontId="8" fillId="2" borderId="0" xfId="18" applyFont="1" applyFill="1" applyBorder="1" applyAlignment="1">
      <alignment horizontal="right" vertical="center"/>
    </xf>
    <xf numFmtId="0" fontId="8" fillId="2" borderId="0" xfId="25" applyFont="1" applyFill="1" applyBorder="1" applyAlignment="1">
      <alignment horizontal="right" vertical="center"/>
      <protection/>
    </xf>
    <xf numFmtId="0" fontId="8" fillId="2" borderId="0" xfId="26" applyFont="1" applyFill="1" applyBorder="1" applyAlignment="1">
      <alignment horizontal="right" vertical="center"/>
      <protection/>
    </xf>
    <xf numFmtId="0" fontId="8" fillId="2" borderId="0" xfId="27" applyFont="1" applyFill="1" applyBorder="1" applyAlignment="1">
      <alignment horizontal="right" vertical="center"/>
      <protection/>
    </xf>
    <xf numFmtId="0" fontId="8" fillId="2" borderId="0" xfId="23" applyFont="1" applyFill="1" applyAlignment="1">
      <alignment horizontal="right" vertical="center"/>
      <protection/>
    </xf>
    <xf numFmtId="0" fontId="8" fillId="2" borderId="0" xfId="24" applyFont="1" applyFill="1" applyBorder="1" applyAlignment="1">
      <alignment horizontal="right" vertical="center"/>
      <protection/>
    </xf>
    <xf numFmtId="49" fontId="0" fillId="3" borderId="0" xfId="0" applyNumberFormat="1" applyFont="1" applyFill="1" applyBorder="1" applyAlignment="1">
      <alignment horizontal="center" vertical="center"/>
    </xf>
    <xf numFmtId="38" fontId="0" fillId="4" borderId="26" xfId="0" applyNumberFormat="1" applyFont="1" applyFill="1" applyBorder="1" applyAlignment="1">
      <alignment horizontal="right" vertical="center"/>
    </xf>
    <xf numFmtId="38" fontId="0" fillId="4" borderId="19" xfId="0" applyNumberFormat="1" applyFont="1" applyFill="1" applyBorder="1" applyAlignment="1">
      <alignment horizontal="right" vertical="center"/>
    </xf>
    <xf numFmtId="0" fontId="0" fillId="4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38" fontId="0" fillId="4" borderId="23" xfId="18" applyFont="1" applyFill="1" applyBorder="1" applyAlignment="1">
      <alignment horizontal="right" vertical="center"/>
    </xf>
    <xf numFmtId="38" fontId="0" fillId="4" borderId="0" xfId="18" applyFont="1" applyFill="1" applyBorder="1" applyAlignment="1">
      <alignment horizontal="right" vertical="center"/>
    </xf>
    <xf numFmtId="49" fontId="0" fillId="3" borderId="11" xfId="0" applyNumberFormat="1" applyFont="1" applyFill="1" applyBorder="1" applyAlignment="1">
      <alignment horizontal="center" vertical="center"/>
    </xf>
    <xf numFmtId="38" fontId="0" fillId="4" borderId="24" xfId="18" applyFont="1" applyFill="1" applyBorder="1" applyAlignment="1">
      <alignment horizontal="right" vertical="center"/>
    </xf>
    <xf numFmtId="38" fontId="0" fillId="4" borderId="11" xfId="18" applyFont="1" applyFill="1" applyBorder="1" applyAlignment="1">
      <alignment horizontal="right" vertical="center"/>
    </xf>
    <xf numFmtId="0" fontId="0" fillId="4" borderId="11" xfId="0" applyNumberFormat="1" applyFont="1" applyFill="1" applyBorder="1" applyAlignment="1">
      <alignment horizontal="right" vertical="center"/>
    </xf>
    <xf numFmtId="49" fontId="28" fillId="3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49" fontId="28" fillId="3" borderId="0" xfId="0" applyNumberFormat="1" applyFont="1" applyFill="1" applyBorder="1" applyAlignment="1">
      <alignment horizontal="center" vertical="center"/>
    </xf>
    <xf numFmtId="189" fontId="30" fillId="4" borderId="0" xfId="28" applyNumberFormat="1" applyFont="1" applyFill="1" applyBorder="1" applyAlignment="1">
      <alignment horizontal="right" vertical="center"/>
      <protection/>
    </xf>
    <xf numFmtId="190" fontId="30" fillId="4" borderId="0" xfId="28" applyNumberFormat="1" applyFont="1" applyFill="1" applyBorder="1" applyAlignment="1">
      <alignment horizontal="right" vertical="center"/>
      <protection/>
    </xf>
    <xf numFmtId="191" fontId="30" fillId="4" borderId="0" xfId="28" applyNumberFormat="1" applyFont="1" applyFill="1" applyBorder="1" applyAlignment="1">
      <alignment horizontal="right" vertical="center"/>
      <protection/>
    </xf>
    <xf numFmtId="0" fontId="28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28" fillId="3" borderId="0" xfId="0" applyFont="1" applyFill="1" applyAlignment="1">
      <alignment vertical="center"/>
    </xf>
    <xf numFmtId="49" fontId="29" fillId="3" borderId="0" xfId="0" applyNumberFormat="1" applyFont="1" applyFill="1" applyBorder="1" applyAlignment="1">
      <alignment vertical="center"/>
    </xf>
    <xf numFmtId="189" fontId="30" fillId="4" borderId="23" xfId="28" applyNumberFormat="1" applyFont="1" applyFill="1" applyBorder="1" applyAlignment="1">
      <alignment horizontal="right" vertical="center"/>
      <protection/>
    </xf>
    <xf numFmtId="38" fontId="0" fillId="3" borderId="0" xfId="18" applyFont="1" applyFill="1" applyBorder="1" applyAlignment="1">
      <alignment horizontal="center" vertical="center"/>
    </xf>
    <xf numFmtId="38" fontId="28" fillId="3" borderId="19" xfId="18" applyFont="1" applyFill="1" applyBorder="1" applyAlignment="1">
      <alignment vertical="center"/>
    </xf>
    <xf numFmtId="49" fontId="28" fillId="3" borderId="0" xfId="25" applyNumberFormat="1" applyFont="1" applyFill="1" applyBorder="1" applyAlignment="1">
      <alignment vertical="center"/>
      <protection/>
    </xf>
    <xf numFmtId="0" fontId="28" fillId="0" borderId="0" xfId="25" applyFont="1" applyFill="1" applyBorder="1" applyAlignment="1">
      <alignment vertical="center"/>
      <protection/>
    </xf>
    <xf numFmtId="0" fontId="28" fillId="0" borderId="0" xfId="25" applyFont="1" applyBorder="1" applyAlignment="1">
      <alignment vertical="center"/>
      <protection/>
    </xf>
    <xf numFmtId="0" fontId="28" fillId="3" borderId="0" xfId="25" applyFont="1" applyFill="1" applyBorder="1" applyAlignment="1">
      <alignment vertical="center"/>
      <protection/>
    </xf>
    <xf numFmtId="0" fontId="28" fillId="3" borderId="11" xfId="25" applyFont="1" applyFill="1" applyBorder="1" applyAlignment="1">
      <alignment vertical="center"/>
      <protection/>
    </xf>
    <xf numFmtId="49" fontId="28" fillId="3" borderId="11" xfId="25" applyNumberFormat="1" applyFont="1" applyFill="1" applyBorder="1" applyAlignment="1">
      <alignment vertical="center"/>
      <protection/>
    </xf>
    <xf numFmtId="38" fontId="28" fillId="4" borderId="24" xfId="18" applyFont="1" applyFill="1" applyBorder="1" applyAlignment="1">
      <alignment horizontal="right" vertical="center"/>
    </xf>
    <xf numFmtId="38" fontId="28" fillId="4" borderId="11" xfId="18" applyFont="1" applyFill="1" applyBorder="1" applyAlignment="1">
      <alignment horizontal="right" vertical="center"/>
    </xf>
    <xf numFmtId="40" fontId="28" fillId="4" borderId="11" xfId="18" applyNumberFormat="1" applyFont="1" applyFill="1" applyBorder="1" applyAlignment="1">
      <alignment horizontal="right" vertical="center"/>
    </xf>
    <xf numFmtId="38" fontId="8" fillId="3" borderId="27" xfId="18" applyFill="1" applyBorder="1" applyAlignment="1">
      <alignment horizontal="center" vertical="center"/>
    </xf>
    <xf numFmtId="38" fontId="8" fillId="3" borderId="2" xfId="18" applyFill="1" applyBorder="1" applyAlignment="1">
      <alignment horizontal="center" vertical="center"/>
    </xf>
    <xf numFmtId="49" fontId="28" fillId="3" borderId="28" xfId="0" applyNumberFormat="1" applyFont="1" applyFill="1" applyBorder="1" applyAlignment="1">
      <alignment horizontal="center" vertical="center"/>
    </xf>
    <xf numFmtId="0" fontId="28" fillId="4" borderId="11" xfId="0" applyNumberFormat="1" applyFont="1" applyFill="1" applyBorder="1" applyAlignment="1">
      <alignment horizontal="right" vertical="center"/>
    </xf>
    <xf numFmtId="182" fontId="28" fillId="4" borderId="11" xfId="18" applyNumberFormat="1" applyFont="1" applyFill="1" applyBorder="1" applyAlignment="1">
      <alignment horizontal="right" vertical="center"/>
    </xf>
    <xf numFmtId="180" fontId="28" fillId="4" borderId="1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6" fillId="2" borderId="0" xfId="24" applyFont="1" applyFill="1" applyBorder="1" applyAlignment="1">
      <alignment vertical="center"/>
      <protection/>
    </xf>
    <xf numFmtId="38" fontId="7" fillId="3" borderId="12" xfId="18" applyFont="1" applyFill="1" applyBorder="1" applyAlignment="1">
      <alignment horizontal="center" vertical="center"/>
    </xf>
    <xf numFmtId="38" fontId="7" fillId="3" borderId="7" xfId="18" applyFont="1" applyFill="1" applyBorder="1" applyAlignment="1">
      <alignment horizontal="center" vertical="center"/>
    </xf>
    <xf numFmtId="38" fontId="4" fillId="4" borderId="0" xfId="18" applyFont="1" applyFill="1" applyBorder="1" applyAlignment="1">
      <alignment horizontal="left" vertical="center"/>
    </xf>
    <xf numFmtId="38" fontId="28" fillId="3" borderId="0" xfId="18" applyFont="1" applyFill="1" applyBorder="1" applyAlignment="1">
      <alignment horizontal="distributed" vertical="center"/>
    </xf>
    <xf numFmtId="38" fontId="28" fillId="3" borderId="0" xfId="18" applyFont="1" applyFill="1" applyAlignment="1">
      <alignment horizontal="distributed" vertical="center"/>
    </xf>
    <xf numFmtId="38" fontId="8" fillId="3" borderId="5" xfId="18" applyFont="1" applyFill="1" applyBorder="1" applyAlignment="1">
      <alignment horizontal="center" vertical="center"/>
    </xf>
    <xf numFmtId="49" fontId="4" fillId="3" borderId="12" xfId="0" applyNumberFormat="1" applyFont="1" applyFill="1" applyBorder="1" applyAlignment="1">
      <alignment horizontal="center" vertical="center" wrapText="1"/>
    </xf>
    <xf numFmtId="49" fontId="28" fillId="3" borderId="19" xfId="0" applyNumberFormat="1" applyFont="1" applyFill="1" applyBorder="1" applyAlignment="1">
      <alignment horizontal="center" vertical="center"/>
    </xf>
    <xf numFmtId="49" fontId="28" fillId="3" borderId="29" xfId="0" applyNumberFormat="1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>
      <alignment horizontal="left" vertical="center"/>
    </xf>
    <xf numFmtId="49" fontId="4" fillId="3" borderId="15" xfId="0" applyNumberFormat="1" applyFont="1" applyFill="1" applyBorder="1" applyAlignment="1">
      <alignment horizontal="left" vertical="center"/>
    </xf>
    <xf numFmtId="38" fontId="0" fillId="3" borderId="0" xfId="18" applyFont="1" applyFill="1" applyBorder="1" applyAlignment="1">
      <alignment horizontal="distributed" vertical="center"/>
    </xf>
    <xf numFmtId="49" fontId="4" fillId="3" borderId="11" xfId="0" applyNumberFormat="1" applyFont="1" applyFill="1" applyBorder="1" applyAlignment="1">
      <alignment horizontal="left" vertical="center"/>
    </xf>
    <xf numFmtId="49" fontId="4" fillId="3" borderId="28" xfId="0" applyNumberFormat="1" applyFont="1" applyFill="1" applyBorder="1" applyAlignment="1">
      <alignment horizontal="left" vertical="center"/>
    </xf>
    <xf numFmtId="49" fontId="4" fillId="3" borderId="31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4" fillId="3" borderId="14" xfId="0" applyNumberFormat="1" applyFont="1" applyFill="1" applyBorder="1" applyAlignment="1">
      <alignment horizontal="center" vertical="center"/>
    </xf>
    <xf numFmtId="49" fontId="4" fillId="3" borderId="1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12" xfId="0" applyNumberFormat="1" applyFont="1" applyFill="1" applyBorder="1" applyAlignment="1">
      <alignment horizontal="center" vertical="center"/>
    </xf>
    <xf numFmtId="49" fontId="7" fillId="3" borderId="32" xfId="0" applyNumberFormat="1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horizontal="center" vertical="center"/>
    </xf>
    <xf numFmtId="49" fontId="2" fillId="3" borderId="14" xfId="0" applyNumberFormat="1" applyFont="1" applyFill="1" applyBorder="1" applyAlignment="1">
      <alignment horizontal="center" vertical="center"/>
    </xf>
    <xf numFmtId="49" fontId="2" fillId="3" borderId="17" xfId="0" applyNumberFormat="1" applyFont="1" applyFill="1" applyBorder="1" applyAlignment="1">
      <alignment horizontal="center" vertical="center"/>
    </xf>
    <xf numFmtId="0" fontId="33" fillId="4" borderId="19" xfId="0" applyNumberFormat="1" applyFont="1" applyFill="1" applyBorder="1" applyAlignment="1">
      <alignment horizontal="distributed" vertical="center"/>
    </xf>
    <xf numFmtId="49" fontId="33" fillId="4" borderId="19" xfId="0" applyNumberFormat="1" applyFont="1" applyFill="1" applyBorder="1" applyAlignment="1">
      <alignment horizontal="distributed" vertical="center"/>
    </xf>
    <xf numFmtId="0" fontId="16" fillId="6" borderId="33" xfId="22" applyFont="1" applyFill="1" applyBorder="1" applyAlignment="1">
      <alignment horizontal="center" vertical="center"/>
      <protection/>
    </xf>
    <xf numFmtId="0" fontId="16" fillId="6" borderId="34" xfId="22" applyFont="1" applyFill="1" applyBorder="1" applyAlignment="1">
      <alignment horizontal="center" vertical="center"/>
      <protection/>
    </xf>
    <xf numFmtId="0" fontId="16" fillId="6" borderId="35" xfId="22" applyFont="1" applyFill="1" applyBorder="1" applyAlignment="1">
      <alignment horizontal="center" vertical="center"/>
      <protection/>
    </xf>
    <xf numFmtId="49" fontId="2" fillId="3" borderId="27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49" fontId="33" fillId="4" borderId="0" xfId="0" applyNumberFormat="1" applyFont="1" applyFill="1" applyBorder="1" applyAlignment="1">
      <alignment horizontal="distributed" vertical="center"/>
    </xf>
    <xf numFmtId="0" fontId="33" fillId="4" borderId="0" xfId="0" applyNumberFormat="1" applyFont="1" applyFill="1" applyBorder="1" applyAlignment="1">
      <alignment horizontal="distributed"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36" xfId="0" applyNumberFormat="1" applyFont="1" applyFill="1" applyBorder="1" applyAlignment="1">
      <alignment horizontal="center" vertical="center"/>
    </xf>
    <xf numFmtId="49" fontId="2" fillId="3" borderId="37" xfId="0" applyNumberFormat="1" applyFont="1" applyFill="1" applyBorder="1" applyAlignment="1">
      <alignment horizontal="center" vertical="center"/>
    </xf>
    <xf numFmtId="49" fontId="2" fillId="3" borderId="7" xfId="0" applyNumberFormat="1" applyFont="1" applyFill="1" applyBorder="1" applyAlignment="1">
      <alignment horizontal="center" vertical="center"/>
    </xf>
    <xf numFmtId="38" fontId="8" fillId="3" borderId="5" xfId="18" applyFill="1" applyBorder="1" applyAlignment="1">
      <alignment horizontal="center" vertical="center"/>
    </xf>
    <xf numFmtId="38" fontId="8" fillId="3" borderId="13" xfId="18" applyFill="1" applyBorder="1" applyAlignment="1">
      <alignment horizontal="center" vertical="center"/>
    </xf>
    <xf numFmtId="38" fontId="8" fillId="3" borderId="14" xfId="18" applyFill="1" applyBorder="1" applyAlignment="1">
      <alignment horizontal="center" vertical="center"/>
    </xf>
    <xf numFmtId="38" fontId="8" fillId="3" borderId="16" xfId="18" applyFill="1" applyBorder="1" applyAlignment="1">
      <alignment horizontal="center" vertical="center"/>
    </xf>
    <xf numFmtId="38" fontId="8" fillId="3" borderId="17" xfId="18" applyFill="1" applyBorder="1" applyAlignment="1">
      <alignment horizontal="center" vertical="center"/>
    </xf>
    <xf numFmtId="38" fontId="4" fillId="3" borderId="0" xfId="18" applyFont="1" applyFill="1" applyBorder="1" applyAlignment="1">
      <alignment horizontal="distributed" vertical="center"/>
    </xf>
    <xf numFmtId="38" fontId="4" fillId="3" borderId="9" xfId="18" applyFont="1" applyFill="1" applyBorder="1" applyAlignment="1">
      <alignment horizontal="center" vertical="center"/>
    </xf>
    <xf numFmtId="38" fontId="8" fillId="3" borderId="7" xfId="18" applyFont="1" applyFill="1" applyBorder="1" applyAlignment="1">
      <alignment horizontal="center" vertical="center"/>
    </xf>
    <xf numFmtId="38" fontId="4" fillId="3" borderId="18" xfId="18" applyFont="1" applyFill="1" applyBorder="1" applyAlignment="1">
      <alignment horizontal="center" vertical="center"/>
    </xf>
    <xf numFmtId="38" fontId="4" fillId="3" borderId="6" xfId="18" applyFont="1" applyFill="1" applyBorder="1" applyAlignment="1">
      <alignment horizontal="center" vertical="center"/>
    </xf>
    <xf numFmtId="38" fontId="4" fillId="3" borderId="1" xfId="18" applyFont="1" applyFill="1" applyBorder="1" applyAlignment="1">
      <alignment horizontal="center" vertical="center"/>
    </xf>
    <xf numFmtId="38" fontId="4" fillId="3" borderId="27" xfId="18" applyFont="1" applyFill="1" applyBorder="1" applyAlignment="1">
      <alignment horizontal="center" vertical="center"/>
    </xf>
    <xf numFmtId="38" fontId="4" fillId="3" borderId="14" xfId="18" applyFont="1" applyFill="1" applyBorder="1" applyAlignment="1">
      <alignment horizontal="center" vertical="center"/>
    </xf>
    <xf numFmtId="38" fontId="4" fillId="3" borderId="10" xfId="18" applyFont="1" applyFill="1" applyBorder="1" applyAlignment="1">
      <alignment horizontal="center" vertical="center"/>
    </xf>
    <xf numFmtId="38" fontId="4" fillId="3" borderId="38" xfId="18" applyFont="1" applyFill="1" applyBorder="1" applyAlignment="1">
      <alignment horizontal="center" vertical="center"/>
    </xf>
    <xf numFmtId="38" fontId="4" fillId="3" borderId="32" xfId="18" applyFont="1" applyFill="1" applyBorder="1" applyAlignment="1">
      <alignment horizontal="center" vertical="center"/>
    </xf>
    <xf numFmtId="38" fontId="4" fillId="3" borderId="8" xfId="18" applyFont="1" applyFill="1" applyBorder="1" applyAlignment="1">
      <alignment horizontal="center" vertical="center"/>
    </xf>
    <xf numFmtId="38" fontId="4" fillId="3" borderId="31" xfId="18" applyFont="1" applyFill="1" applyBorder="1" applyAlignment="1">
      <alignment horizontal="center" vertical="center"/>
    </xf>
    <xf numFmtId="38" fontId="4" fillId="3" borderId="12" xfId="18" applyFont="1" applyFill="1" applyBorder="1" applyAlignment="1">
      <alignment horizontal="center" vertical="center"/>
    </xf>
    <xf numFmtId="49" fontId="8" fillId="3" borderId="18" xfId="25" applyNumberFormat="1" applyFont="1" applyFill="1" applyBorder="1" applyAlignment="1">
      <alignment horizontal="center" vertical="center" wrapText="1"/>
      <protection/>
    </xf>
    <xf numFmtId="49" fontId="8" fillId="3" borderId="6" xfId="25" applyNumberFormat="1" applyFont="1" applyFill="1" applyBorder="1" applyAlignment="1">
      <alignment horizontal="center" vertical="center" wrapText="1"/>
      <protection/>
    </xf>
    <xf numFmtId="49" fontId="8" fillId="3" borderId="1" xfId="25" applyNumberFormat="1" applyFont="1" applyFill="1" applyBorder="1" applyAlignment="1">
      <alignment horizontal="center" vertical="center" wrapText="1"/>
      <protection/>
    </xf>
    <xf numFmtId="49" fontId="7" fillId="3" borderId="8" xfId="25" applyNumberFormat="1" applyFont="1" applyFill="1" applyBorder="1" applyAlignment="1">
      <alignment horizontal="center" vertical="center"/>
      <protection/>
    </xf>
    <xf numFmtId="49" fontId="7" fillId="3" borderId="31" xfId="25" applyNumberFormat="1" applyFont="1" applyFill="1" applyBorder="1" applyAlignment="1">
      <alignment horizontal="center" vertical="center"/>
      <protection/>
    </xf>
    <xf numFmtId="49" fontId="4" fillId="3" borderId="6" xfId="25" applyNumberFormat="1" applyFont="1" applyFill="1" applyBorder="1" applyAlignment="1">
      <alignment horizontal="center" vertical="center"/>
      <protection/>
    </xf>
    <xf numFmtId="49" fontId="28" fillId="3" borderId="0" xfId="25" applyNumberFormat="1" applyFont="1" applyFill="1" applyBorder="1" applyAlignment="1">
      <alignment horizontal="distributed" vertical="center"/>
      <protection/>
    </xf>
    <xf numFmtId="49" fontId="4" fillId="3" borderId="0" xfId="25" applyNumberFormat="1" applyFont="1" applyFill="1" applyBorder="1" applyAlignment="1">
      <alignment horizontal="center" vertical="center"/>
      <protection/>
    </xf>
    <xf numFmtId="49" fontId="8" fillId="3" borderId="8" xfId="25" applyNumberFormat="1" applyFont="1" applyFill="1" applyBorder="1" applyAlignment="1">
      <alignment horizontal="center" vertical="center"/>
      <protection/>
    </xf>
    <xf numFmtId="49" fontId="8" fillId="3" borderId="31" xfId="25" applyNumberFormat="1" applyFont="1" applyFill="1" applyBorder="1" applyAlignment="1">
      <alignment horizontal="center" vertical="center"/>
      <protection/>
    </xf>
    <xf numFmtId="49" fontId="8" fillId="3" borderId="12" xfId="25" applyNumberFormat="1" applyFont="1" applyFill="1" applyBorder="1" applyAlignment="1">
      <alignment horizontal="center" vertical="center"/>
      <protection/>
    </xf>
    <xf numFmtId="49" fontId="8" fillId="3" borderId="18" xfId="25" applyNumberFormat="1" applyFont="1" applyFill="1" applyBorder="1" applyAlignment="1">
      <alignment horizontal="distributed" vertical="center" wrapText="1"/>
      <protection/>
    </xf>
    <xf numFmtId="49" fontId="8" fillId="3" borderId="6" xfId="25" applyNumberFormat="1" applyFont="1" applyFill="1" applyBorder="1" applyAlignment="1">
      <alignment horizontal="distributed" vertical="center" wrapText="1"/>
      <protection/>
    </xf>
    <xf numFmtId="49" fontId="8" fillId="3" borderId="1" xfId="25" applyNumberFormat="1" applyFont="1" applyFill="1" applyBorder="1" applyAlignment="1">
      <alignment horizontal="distributed" vertical="center" wrapText="1"/>
      <protection/>
    </xf>
    <xf numFmtId="49" fontId="4" fillId="3" borderId="0" xfId="25" applyNumberFormat="1" applyFont="1" applyFill="1" applyBorder="1" applyAlignment="1">
      <alignment horizontal="distributed" vertical="center"/>
      <protection/>
    </xf>
    <xf numFmtId="49" fontId="28" fillId="3" borderId="11" xfId="25" applyNumberFormat="1" applyFont="1" applyFill="1" applyBorder="1" applyAlignment="1">
      <alignment horizontal="distributed" vertical="center"/>
      <protection/>
    </xf>
    <xf numFmtId="38" fontId="4" fillId="3" borderId="17" xfId="18" applyFont="1" applyFill="1" applyBorder="1" applyAlignment="1">
      <alignment horizontal="center" vertical="center"/>
    </xf>
    <xf numFmtId="38" fontId="4" fillId="3" borderId="5" xfId="18" applyFont="1" applyFill="1" applyBorder="1" applyAlignment="1">
      <alignment horizontal="center" vertical="center"/>
    </xf>
    <xf numFmtId="49" fontId="4" fillId="3" borderId="8" xfId="26" applyNumberFormat="1" applyFont="1" applyFill="1" applyBorder="1" applyAlignment="1">
      <alignment horizontal="center" vertical="center"/>
      <protection/>
    </xf>
    <xf numFmtId="49" fontId="4" fillId="3" borderId="31" xfId="26" applyNumberFormat="1" applyFont="1" applyFill="1" applyBorder="1" applyAlignment="1">
      <alignment horizontal="center" vertical="center"/>
      <protection/>
    </xf>
    <xf numFmtId="0" fontId="4" fillId="3" borderId="8" xfId="26" applyFont="1" applyFill="1" applyBorder="1" applyAlignment="1">
      <alignment horizontal="center" vertical="center"/>
      <protection/>
    </xf>
    <xf numFmtId="0" fontId="4" fillId="3" borderId="31" xfId="26" applyFont="1" applyFill="1" applyBorder="1" applyAlignment="1">
      <alignment horizontal="center" vertical="center"/>
      <protection/>
    </xf>
    <xf numFmtId="49" fontId="4" fillId="3" borderId="0" xfId="26" applyNumberFormat="1" applyFont="1" applyFill="1" applyBorder="1" applyAlignment="1">
      <alignment horizontal="distributed" vertical="center"/>
      <protection/>
    </xf>
    <xf numFmtId="49" fontId="8" fillId="3" borderId="18" xfId="26" applyNumberFormat="1" applyFont="1" applyFill="1" applyBorder="1" applyAlignment="1">
      <alignment horizontal="distributed" vertical="center" wrapText="1"/>
      <protection/>
    </xf>
    <xf numFmtId="49" fontId="8" fillId="3" borderId="6" xfId="26" applyNumberFormat="1" applyFont="1" applyFill="1" applyBorder="1" applyAlignment="1">
      <alignment horizontal="distributed" vertical="center" wrapText="1"/>
      <protection/>
    </xf>
    <xf numFmtId="49" fontId="8" fillId="3" borderId="1" xfId="26" applyNumberFormat="1" applyFont="1" applyFill="1" applyBorder="1" applyAlignment="1">
      <alignment horizontal="distributed" vertical="center" wrapText="1"/>
      <protection/>
    </xf>
    <xf numFmtId="49" fontId="4" fillId="3" borderId="18" xfId="26" applyNumberFormat="1" applyFont="1" applyFill="1" applyBorder="1" applyAlignment="1">
      <alignment horizontal="center" vertical="center"/>
      <protection/>
    </xf>
    <xf numFmtId="49" fontId="4" fillId="3" borderId="6" xfId="26" applyNumberFormat="1" applyFont="1" applyFill="1" applyBorder="1" applyAlignment="1">
      <alignment horizontal="center" vertical="center"/>
      <protection/>
    </xf>
    <xf numFmtId="49" fontId="4" fillId="3" borderId="1" xfId="26" applyNumberFormat="1" applyFont="1" applyFill="1" applyBorder="1" applyAlignment="1">
      <alignment horizontal="center" vertical="center"/>
      <protection/>
    </xf>
    <xf numFmtId="49" fontId="7" fillId="3" borderId="18" xfId="26" applyNumberFormat="1" applyFont="1" applyFill="1" applyBorder="1" applyAlignment="1">
      <alignment horizontal="center" vertical="center" wrapText="1"/>
      <protection/>
    </xf>
    <xf numFmtId="49" fontId="7" fillId="3" borderId="6" xfId="26" applyNumberFormat="1" applyFont="1" applyFill="1" applyBorder="1" applyAlignment="1">
      <alignment horizontal="center" vertical="center" wrapText="1"/>
      <protection/>
    </xf>
    <xf numFmtId="49" fontId="7" fillId="3" borderId="1" xfId="26" applyNumberFormat="1" applyFont="1" applyFill="1" applyBorder="1" applyAlignment="1">
      <alignment horizontal="center" vertical="center" wrapText="1"/>
      <protection/>
    </xf>
    <xf numFmtId="49" fontId="4" fillId="3" borderId="11" xfId="26" applyNumberFormat="1" applyFont="1" applyFill="1" applyBorder="1" applyAlignment="1">
      <alignment horizontal="distributed" vertical="center"/>
      <protection/>
    </xf>
    <xf numFmtId="49" fontId="28" fillId="3" borderId="0" xfId="26" applyNumberFormat="1" applyFont="1" applyFill="1" applyBorder="1" applyAlignment="1">
      <alignment horizontal="distributed" vertical="center"/>
      <protection/>
    </xf>
    <xf numFmtId="38" fontId="4" fillId="3" borderId="11" xfId="18" applyFont="1" applyFill="1" applyBorder="1" applyAlignment="1">
      <alignment horizontal="distributed" vertical="center"/>
    </xf>
    <xf numFmtId="38" fontId="28" fillId="3" borderId="19" xfId="18" applyFont="1" applyFill="1" applyBorder="1" applyAlignment="1">
      <alignment horizontal="distributed" vertical="center"/>
    </xf>
    <xf numFmtId="38" fontId="5" fillId="3" borderId="8" xfId="18" applyFont="1" applyFill="1" applyBorder="1" applyAlignment="1">
      <alignment horizontal="center" vertical="center"/>
    </xf>
    <xf numFmtId="38" fontId="5" fillId="3" borderId="31" xfId="18" applyFont="1" applyFill="1" applyBorder="1" applyAlignment="1">
      <alignment horizontal="center" vertical="center"/>
    </xf>
    <xf numFmtId="38" fontId="4" fillId="3" borderId="0" xfId="18" applyFont="1" applyFill="1" applyBorder="1" applyAlignment="1">
      <alignment horizontal="center" vertical="center"/>
    </xf>
    <xf numFmtId="38" fontId="4" fillId="3" borderId="15" xfId="18" applyFont="1" applyFill="1" applyBorder="1" applyAlignment="1">
      <alignment horizontal="center" vertical="center"/>
    </xf>
    <xf numFmtId="38" fontId="4" fillId="3" borderId="26" xfId="18" applyFont="1" applyFill="1" applyBorder="1" applyAlignment="1">
      <alignment horizontal="center" vertical="center"/>
    </xf>
    <xf numFmtId="38" fontId="4" fillId="3" borderId="2" xfId="18" applyFont="1" applyFill="1" applyBorder="1" applyAlignment="1">
      <alignment horizontal="center" vertical="center"/>
    </xf>
    <xf numFmtId="38" fontId="28" fillId="3" borderId="0" xfId="18" applyFont="1" applyFill="1" applyBorder="1" applyAlignment="1">
      <alignment horizontal="center" vertical="center"/>
    </xf>
    <xf numFmtId="38" fontId="4" fillId="3" borderId="13" xfId="18" applyFont="1" applyFill="1" applyBorder="1" applyAlignment="1">
      <alignment horizontal="center" vertical="center"/>
    </xf>
    <xf numFmtId="38" fontId="4" fillId="3" borderId="13" xfId="18" applyFont="1" applyFill="1" applyBorder="1" applyAlignment="1" quotePrefix="1">
      <alignment horizontal="center" vertical="center"/>
    </xf>
    <xf numFmtId="49" fontId="28" fillId="3" borderId="19" xfId="27" applyNumberFormat="1" applyFont="1" applyFill="1" applyBorder="1" applyAlignment="1">
      <alignment horizontal="center" vertical="center"/>
      <protection/>
    </xf>
    <xf numFmtId="49" fontId="4" fillId="3" borderId="9" xfId="27" applyNumberFormat="1" applyFont="1" applyFill="1" applyBorder="1" applyAlignment="1">
      <alignment horizontal="center" vertical="center"/>
      <protection/>
    </xf>
    <xf numFmtId="49" fontId="4" fillId="3" borderId="0" xfId="27" applyNumberFormat="1" applyFont="1" applyFill="1" applyBorder="1" applyAlignment="1">
      <alignment horizontal="distributed" vertical="center"/>
      <protection/>
    </xf>
    <xf numFmtId="49" fontId="4" fillId="3" borderId="10" xfId="27" applyNumberFormat="1" applyFont="1" applyFill="1" applyBorder="1" applyAlignment="1">
      <alignment horizontal="center" vertical="center"/>
      <protection/>
    </xf>
    <xf numFmtId="49" fontId="4" fillId="3" borderId="8" xfId="27" applyNumberFormat="1" applyFont="1" applyFill="1" applyBorder="1" applyAlignment="1">
      <alignment horizontal="center" vertical="center"/>
      <protection/>
    </xf>
    <xf numFmtId="49" fontId="4" fillId="3" borderId="31" xfId="27" applyNumberFormat="1" applyFont="1" applyFill="1" applyBorder="1" applyAlignment="1">
      <alignment horizontal="center" vertical="center"/>
      <protection/>
    </xf>
    <xf numFmtId="49" fontId="4" fillId="3" borderId="27" xfId="27" applyNumberFormat="1" applyFont="1" applyFill="1" applyBorder="1" applyAlignment="1">
      <alignment horizontal="center" vertical="center"/>
      <protection/>
    </xf>
    <xf numFmtId="49" fontId="4" fillId="3" borderId="13" xfId="27" applyNumberFormat="1" applyFont="1" applyFill="1" applyBorder="1" applyAlignment="1">
      <alignment horizontal="center" vertical="center"/>
      <protection/>
    </xf>
    <xf numFmtId="38" fontId="8" fillId="3" borderId="0" xfId="18" applyFont="1" applyFill="1" applyBorder="1" applyAlignment="1">
      <alignment horizontal="distributed" vertical="center"/>
    </xf>
    <xf numFmtId="38" fontId="8" fillId="3" borderId="11" xfId="18" applyFont="1" applyFill="1" applyBorder="1" applyAlignment="1">
      <alignment horizontal="distributed" vertical="center"/>
    </xf>
    <xf numFmtId="0" fontId="0" fillId="0" borderId="11" xfId="0" applyBorder="1" applyAlignment="1">
      <alignment/>
    </xf>
    <xf numFmtId="38" fontId="8" fillId="3" borderId="0" xfId="18" applyFont="1" applyFill="1" applyBorder="1" applyAlignment="1">
      <alignment horizontal="center" vertical="center" textRotation="255"/>
    </xf>
    <xf numFmtId="38" fontId="8" fillId="3" borderId="1" xfId="18" applyFont="1" applyFill="1" applyBorder="1" applyAlignment="1">
      <alignment horizontal="center" vertical="center"/>
    </xf>
    <xf numFmtId="38" fontId="8" fillId="3" borderId="13" xfId="18" applyFont="1" applyFill="1" applyBorder="1" applyAlignment="1">
      <alignment horizontal="center" vertical="center"/>
    </xf>
    <xf numFmtId="38" fontId="8" fillId="3" borderId="16" xfId="18" applyFont="1" applyFill="1" applyBorder="1" applyAlignment="1">
      <alignment horizontal="center" vertical="center"/>
    </xf>
    <xf numFmtId="38" fontId="8" fillId="3" borderId="27" xfId="18" applyFont="1" applyFill="1" applyBorder="1" applyAlignment="1">
      <alignment horizontal="center" vertical="center"/>
    </xf>
    <xf numFmtId="38" fontId="8" fillId="3" borderId="2" xfId="18" applyFont="1" applyFill="1" applyBorder="1" applyAlignment="1">
      <alignment horizontal="center" vertical="center"/>
    </xf>
    <xf numFmtId="38" fontId="32" fillId="3" borderId="19" xfId="18" applyFont="1" applyFill="1" applyBorder="1" applyAlignment="1">
      <alignment horizontal="distributed" vertical="center"/>
    </xf>
    <xf numFmtId="38" fontId="32" fillId="3" borderId="29" xfId="18" applyFont="1" applyFill="1" applyBorder="1" applyAlignment="1">
      <alignment horizontal="distributed" vertical="center"/>
    </xf>
    <xf numFmtId="38" fontId="8" fillId="3" borderId="14" xfId="18" applyFont="1" applyFill="1" applyBorder="1" applyAlignment="1">
      <alignment horizontal="center" vertical="center"/>
    </xf>
    <xf numFmtId="38" fontId="8" fillId="3" borderId="17" xfId="18" applyFont="1" applyFill="1" applyBorder="1" applyAlignment="1">
      <alignment horizontal="center" vertical="center"/>
    </xf>
    <xf numFmtId="38" fontId="35" fillId="3" borderId="19" xfId="18" applyFont="1" applyFill="1" applyBorder="1" applyAlignment="1">
      <alignment horizontal="distributed" vertical="center"/>
    </xf>
    <xf numFmtId="38" fontId="35" fillId="3" borderId="29" xfId="18" applyFont="1" applyFill="1" applyBorder="1" applyAlignment="1">
      <alignment horizontal="distributed" vertical="center"/>
    </xf>
    <xf numFmtId="38" fontId="28" fillId="3" borderId="15" xfId="18" applyFont="1" applyFill="1" applyBorder="1" applyAlignment="1">
      <alignment horizontal="distributed" vertical="center"/>
    </xf>
    <xf numFmtId="38" fontId="32" fillId="0" borderId="1" xfId="18" applyFont="1" applyBorder="1" applyAlignment="1">
      <alignment horizontal="center" vertical="center"/>
    </xf>
    <xf numFmtId="38" fontId="8" fillId="3" borderId="8" xfId="18" applyFont="1" applyFill="1" applyBorder="1" applyAlignment="1">
      <alignment horizontal="center" vertical="center"/>
    </xf>
    <xf numFmtId="38" fontId="8" fillId="3" borderId="31" xfId="18" applyFont="1" applyFill="1" applyBorder="1" applyAlignment="1">
      <alignment horizontal="center" vertical="center"/>
    </xf>
    <xf numFmtId="38" fontId="8" fillId="3" borderId="12" xfId="18" applyFont="1" applyFill="1" applyBorder="1" applyAlignment="1">
      <alignment horizontal="center" vertical="center"/>
    </xf>
    <xf numFmtId="49" fontId="8" fillId="3" borderId="7" xfId="0" applyNumberFormat="1" applyFont="1" applyFill="1" applyBorder="1" applyAlignment="1">
      <alignment horizontal="center" vertical="center"/>
    </xf>
    <xf numFmtId="49" fontId="8" fillId="3" borderId="8" xfId="0" applyNumberFormat="1" applyFont="1" applyFill="1" applyBorder="1" applyAlignment="1">
      <alignment horizontal="center" vertical="center"/>
    </xf>
    <xf numFmtId="49" fontId="8" fillId="3" borderId="13" xfId="0" applyNumberFormat="1" applyFont="1" applyFill="1" applyBorder="1" applyAlignment="1">
      <alignment horizontal="center" vertical="center"/>
    </xf>
    <xf numFmtId="49" fontId="8" fillId="3" borderId="16" xfId="0" applyNumberFormat="1" applyFont="1" applyFill="1" applyBorder="1" applyAlignment="1">
      <alignment horizontal="center" vertical="center"/>
    </xf>
    <xf numFmtId="38" fontId="32" fillId="4" borderId="23" xfId="18" applyFont="1" applyFill="1" applyBorder="1" applyAlignment="1">
      <alignment horizontal="center" vertical="center"/>
    </xf>
    <xf numFmtId="38" fontId="32" fillId="4" borderId="0" xfId="18" applyFont="1" applyFill="1" applyBorder="1" applyAlignment="1">
      <alignment horizontal="center" vertical="center"/>
    </xf>
    <xf numFmtId="38" fontId="8" fillId="3" borderId="32" xfId="18" applyFont="1" applyFill="1" applyBorder="1" applyAlignment="1">
      <alignment horizontal="center" vertical="center"/>
    </xf>
    <xf numFmtId="38" fontId="8" fillId="3" borderId="7" xfId="18" applyFont="1" applyFill="1" applyBorder="1" applyAlignment="1">
      <alignment horizontal="center" vertical="center" wrapText="1"/>
    </xf>
    <xf numFmtId="38" fontId="8" fillId="3" borderId="9" xfId="18" applyFont="1" applyFill="1" applyBorder="1" applyAlignment="1">
      <alignment horizontal="center" vertical="center"/>
    </xf>
    <xf numFmtId="38" fontId="8" fillId="3" borderId="10" xfId="18" applyFont="1" applyFill="1" applyBorder="1" applyAlignment="1">
      <alignment horizontal="center" vertical="center"/>
    </xf>
    <xf numFmtId="38" fontId="8" fillId="3" borderId="9" xfId="18" applyFont="1" applyFill="1" applyBorder="1" applyAlignment="1">
      <alignment horizontal="center" vertical="center" wrapText="1"/>
    </xf>
    <xf numFmtId="38" fontId="32" fillId="4" borderId="26" xfId="18" applyFont="1" applyFill="1" applyBorder="1" applyAlignment="1">
      <alignment horizontal="center" vertical="center"/>
    </xf>
    <xf numFmtId="38" fontId="32" fillId="4" borderId="19" xfId="18" applyFont="1" applyFill="1" applyBorder="1" applyAlignment="1">
      <alignment horizontal="center" vertical="center"/>
    </xf>
    <xf numFmtId="49" fontId="4" fillId="3" borderId="0" xfId="23" applyNumberFormat="1" applyFont="1" applyFill="1" applyBorder="1" applyAlignment="1">
      <alignment horizontal="distributed" vertical="center"/>
      <protection/>
    </xf>
    <xf numFmtId="0" fontId="4" fillId="3" borderId="15" xfId="23" applyFont="1" applyFill="1" applyBorder="1" applyAlignment="1">
      <alignment horizontal="distributed" vertical="center"/>
      <protection/>
    </xf>
    <xf numFmtId="49" fontId="4" fillId="3" borderId="15" xfId="23" applyNumberFormat="1" applyFont="1" applyFill="1" applyBorder="1" applyAlignment="1">
      <alignment horizontal="distributed" vertical="center"/>
      <protection/>
    </xf>
    <xf numFmtId="201" fontId="4" fillId="4" borderId="23" xfId="23" applyNumberFormat="1" applyFont="1" applyFill="1" applyBorder="1" applyAlignment="1">
      <alignment horizontal="center" vertical="center"/>
      <protection/>
    </xf>
    <xf numFmtId="201" fontId="28" fillId="4" borderId="26" xfId="23" applyNumberFormat="1" applyFont="1" applyFill="1" applyBorder="1" applyAlignment="1">
      <alignment horizontal="right" vertical="center"/>
      <protection/>
    </xf>
    <xf numFmtId="0" fontId="28" fillId="4" borderId="23" xfId="23" applyNumberFormat="1" applyFont="1" applyFill="1" applyBorder="1" applyAlignment="1">
      <alignment horizontal="right" vertical="center"/>
      <protection/>
    </xf>
    <xf numFmtId="49" fontId="28" fillId="3" borderId="19" xfId="23" applyNumberFormat="1" applyFont="1" applyFill="1" applyBorder="1" applyAlignment="1">
      <alignment horizontal="distributed" vertical="center"/>
      <protection/>
    </xf>
    <xf numFmtId="49" fontId="28" fillId="3" borderId="0" xfId="23" applyNumberFormat="1" applyFont="1" applyFill="1" applyBorder="1" applyAlignment="1">
      <alignment horizontal="distributed" vertical="center"/>
      <protection/>
    </xf>
    <xf numFmtId="0" fontId="4" fillId="3" borderId="0" xfId="23" applyFont="1" applyFill="1" applyBorder="1" applyAlignment="1">
      <alignment horizontal="distributed" vertical="center"/>
      <protection/>
    </xf>
    <xf numFmtId="49" fontId="4" fillId="3" borderId="11" xfId="23" applyNumberFormat="1" applyFont="1" applyFill="1" applyBorder="1" applyAlignment="1">
      <alignment horizontal="distributed" vertical="center"/>
      <protection/>
    </xf>
    <xf numFmtId="0" fontId="4" fillId="3" borderId="28" xfId="23" applyFont="1" applyFill="1" applyBorder="1" applyAlignment="1">
      <alignment horizontal="distributed" vertical="center"/>
      <protection/>
    </xf>
    <xf numFmtId="201" fontId="28" fillId="4" borderId="19" xfId="23" applyNumberFormat="1" applyFont="1" applyFill="1" applyBorder="1" applyAlignment="1">
      <alignment horizontal="right" vertical="center"/>
      <protection/>
    </xf>
    <xf numFmtId="0" fontId="28" fillId="4" borderId="0" xfId="23" applyNumberFormat="1" applyFont="1" applyFill="1" applyBorder="1" applyAlignment="1">
      <alignment horizontal="right" vertical="center"/>
      <protection/>
    </xf>
    <xf numFmtId="49" fontId="4" fillId="3" borderId="19" xfId="23" applyNumberFormat="1" applyFont="1" applyFill="1" applyBorder="1" applyAlignment="1">
      <alignment horizontal="distributed" vertical="center"/>
      <protection/>
    </xf>
    <xf numFmtId="49" fontId="4" fillId="3" borderId="29" xfId="23" applyNumberFormat="1" applyFont="1" applyFill="1" applyBorder="1" applyAlignment="1">
      <alignment horizontal="distributed" vertical="center"/>
      <protection/>
    </xf>
    <xf numFmtId="201" fontId="4" fillId="4" borderId="0" xfId="23" applyNumberFormat="1" applyFont="1" applyFill="1" applyBorder="1" applyAlignment="1">
      <alignment horizontal="right" vertical="center"/>
      <protection/>
    </xf>
    <xf numFmtId="0" fontId="4" fillId="4" borderId="0" xfId="23" applyNumberFormat="1" applyFont="1" applyFill="1" applyBorder="1" applyAlignment="1">
      <alignment horizontal="right" vertical="center"/>
      <protection/>
    </xf>
    <xf numFmtId="0" fontId="4" fillId="3" borderId="0" xfId="23" applyFont="1" applyFill="1" applyAlignment="1">
      <alignment horizontal="distributed" vertical="center"/>
      <protection/>
    </xf>
    <xf numFmtId="49" fontId="5" fillId="3" borderId="11" xfId="23" applyNumberFormat="1" applyFont="1" applyFill="1" applyBorder="1" applyAlignment="1">
      <alignment horizontal="distributed" vertical="center"/>
      <protection/>
    </xf>
    <xf numFmtId="49" fontId="5" fillId="3" borderId="28" xfId="23" applyNumberFormat="1" applyFont="1" applyFill="1" applyBorder="1" applyAlignment="1">
      <alignment horizontal="distributed" vertical="center"/>
      <protection/>
    </xf>
    <xf numFmtId="49" fontId="8" fillId="3" borderId="31" xfId="23" applyNumberFormat="1" applyFont="1" applyFill="1" applyBorder="1" applyAlignment="1">
      <alignment horizontal="center" vertical="center"/>
      <protection/>
    </xf>
    <xf numFmtId="49" fontId="4" fillId="3" borderId="39" xfId="23" applyNumberFormat="1" applyFont="1" applyFill="1" applyBorder="1" applyAlignment="1">
      <alignment horizontal="center" vertical="center"/>
      <protection/>
    </xf>
    <xf numFmtId="49" fontId="4" fillId="3" borderId="31" xfId="23" applyNumberFormat="1" applyFont="1" applyFill="1" applyBorder="1" applyAlignment="1">
      <alignment horizontal="center" vertical="center"/>
      <protection/>
    </xf>
    <xf numFmtId="49" fontId="4" fillId="3" borderId="12" xfId="23" applyNumberFormat="1" applyFont="1" applyFill="1" applyBorder="1" applyAlignment="1">
      <alignment horizontal="center" vertical="center"/>
      <protection/>
    </xf>
    <xf numFmtId="49" fontId="4" fillId="3" borderId="40" xfId="24" applyNumberFormat="1" applyFont="1" applyFill="1" applyBorder="1" applyAlignment="1">
      <alignment horizontal="center" vertical="center"/>
      <protection/>
    </xf>
    <xf numFmtId="49" fontId="4" fillId="3" borderId="7" xfId="24" applyNumberFormat="1" applyFont="1" applyFill="1" applyBorder="1" applyAlignment="1">
      <alignment horizontal="center" vertical="center"/>
      <protection/>
    </xf>
    <xf numFmtId="49" fontId="28" fillId="3" borderId="0" xfId="24" applyNumberFormat="1" applyFont="1" applyFill="1" applyBorder="1" applyAlignment="1">
      <alignment horizontal="distributed" vertical="center"/>
      <protection/>
    </xf>
    <xf numFmtId="49" fontId="4" fillId="3" borderId="0" xfId="24" applyNumberFormat="1" applyFont="1" applyFill="1" applyBorder="1" applyAlignment="1">
      <alignment horizontal="distributed" vertical="center"/>
      <protection/>
    </xf>
    <xf numFmtId="49" fontId="4" fillId="3" borderId="12" xfId="24" applyNumberFormat="1" applyFont="1" applyFill="1" applyBorder="1" applyAlignment="1">
      <alignment horizontal="center" vertical="center"/>
      <protection/>
    </xf>
    <xf numFmtId="0" fontId="4" fillId="3" borderId="0" xfId="24" applyFont="1" applyFill="1" applyBorder="1" applyAlignment="1">
      <alignment horizontal="distributed" vertical="center"/>
      <protection/>
    </xf>
    <xf numFmtId="0" fontId="0" fillId="0" borderId="15" xfId="0" applyBorder="1" applyAlignment="1">
      <alignment horizontal="distributed" vertical="center"/>
    </xf>
    <xf numFmtId="49" fontId="4" fillId="3" borderId="11" xfId="24" applyNumberFormat="1" applyFont="1" applyFill="1" applyBorder="1" applyAlignment="1">
      <alignment horizontal="distributed" vertical="center"/>
      <protection/>
    </xf>
    <xf numFmtId="0" fontId="0" fillId="0" borderId="28" xfId="0" applyBorder="1" applyAlignment="1">
      <alignment horizontal="distributed" vertical="center"/>
    </xf>
    <xf numFmtId="49" fontId="7" fillId="3" borderId="11" xfId="24" applyNumberFormat="1" applyFont="1" applyFill="1" applyBorder="1" applyAlignment="1">
      <alignment horizontal="distributed" vertical="center"/>
      <protection/>
    </xf>
    <xf numFmtId="0" fontId="0" fillId="0" borderId="28" xfId="0" applyFont="1" applyBorder="1" applyAlignment="1">
      <alignment horizontal="distributed" vertical="center"/>
    </xf>
  </cellXfs>
  <cellStyles count="16">
    <cellStyle name="Normal" xfId="0"/>
    <cellStyle name="Percent" xfId="15"/>
    <cellStyle name="Hyperlink" xfId="16"/>
    <cellStyle name="ハイパーリンク_H10jutaku" xfId="17"/>
    <cellStyle name="Comma [0]" xfId="18"/>
    <cellStyle name="Comma" xfId="19"/>
    <cellStyle name="Currency [0]" xfId="20"/>
    <cellStyle name="Currency" xfId="21"/>
    <cellStyle name="標準_H10jutaku" xfId="22"/>
    <cellStyle name="標準_H7国調１０" xfId="23"/>
    <cellStyle name="標準_H7国調１１" xfId="24"/>
    <cellStyle name="標準_H7国調２" xfId="25"/>
    <cellStyle name="標準_H7国調３" xfId="26"/>
    <cellStyle name="標準_H7国調８" xfId="27"/>
    <cellStyle name="標準_JB16" xfId="28"/>
    <cellStyle name="Followed 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5210175</xdr:colOff>
      <xdr:row>2</xdr:row>
      <xdr:rowOff>142875</xdr:rowOff>
    </xdr:from>
    <xdr:to>
      <xdr:col>4</xdr:col>
      <xdr:colOff>847725</xdr:colOff>
      <xdr:row>4</xdr:row>
      <xdr:rowOff>209550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676275"/>
          <a:ext cx="1200150" cy="790575"/>
        </a:xfrm>
        <a:prstGeom prst="rect">
          <a:avLst/>
        </a:prstGeom>
        <a:solidFill>
          <a:srgbClr val="CCFFCC"/>
        </a:solidFill>
        <a:ln w="0" cmpd="sng">
          <a:noFill/>
        </a:ln>
      </xdr:spPr>
    </xdr:pic>
    <xdr:clientData/>
  </xdr:twoCellAnchor>
  <xdr:twoCellAnchor>
    <xdr:from>
      <xdr:col>0</xdr:col>
      <xdr:colOff>476250</xdr:colOff>
      <xdr:row>19</xdr:row>
      <xdr:rowOff>171450</xdr:rowOff>
    </xdr:from>
    <xdr:to>
      <xdr:col>3</xdr:col>
      <xdr:colOff>600075</xdr:colOff>
      <xdr:row>19</xdr:row>
      <xdr:rowOff>171450</xdr:rowOff>
    </xdr:to>
    <xdr:sp>
      <xdr:nvSpPr>
        <xdr:cNvPr id="2" name="Line 6"/>
        <xdr:cNvSpPr>
          <a:spLocks/>
        </xdr:cNvSpPr>
      </xdr:nvSpPr>
      <xdr:spPr>
        <a:xfrm flipH="1">
          <a:off x="476250" y="6410325"/>
          <a:ext cx="1504950" cy="0"/>
        </a:xfrm>
        <a:prstGeom prst="line">
          <a:avLst/>
        </a:prstGeom>
        <a:noFill/>
        <a:ln w="28575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476250</xdr:colOff>
      <xdr:row>19</xdr:row>
      <xdr:rowOff>161925</xdr:rowOff>
    </xdr:from>
    <xdr:to>
      <xdr:col>0</xdr:col>
      <xdr:colOff>476250</xdr:colOff>
      <xdr:row>22</xdr:row>
      <xdr:rowOff>38100</xdr:rowOff>
    </xdr:to>
    <xdr:sp>
      <xdr:nvSpPr>
        <xdr:cNvPr id="3" name="Line 7"/>
        <xdr:cNvSpPr>
          <a:spLocks/>
        </xdr:cNvSpPr>
      </xdr:nvSpPr>
      <xdr:spPr>
        <a:xfrm>
          <a:off x="476250" y="6400800"/>
          <a:ext cx="0" cy="1047750"/>
        </a:xfrm>
        <a:prstGeom prst="line">
          <a:avLst/>
        </a:prstGeom>
        <a:noFill/>
        <a:ln w="28575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495300</xdr:colOff>
      <xdr:row>22</xdr:row>
      <xdr:rowOff>28575</xdr:rowOff>
    </xdr:from>
    <xdr:to>
      <xdr:col>3</xdr:col>
      <xdr:colOff>5229225</xdr:colOff>
      <xdr:row>22</xdr:row>
      <xdr:rowOff>28575</xdr:rowOff>
    </xdr:to>
    <xdr:sp>
      <xdr:nvSpPr>
        <xdr:cNvPr id="4" name="Line 8"/>
        <xdr:cNvSpPr>
          <a:spLocks/>
        </xdr:cNvSpPr>
      </xdr:nvSpPr>
      <xdr:spPr>
        <a:xfrm>
          <a:off x="495300" y="7439025"/>
          <a:ext cx="6115050" cy="0"/>
        </a:xfrm>
        <a:prstGeom prst="line">
          <a:avLst/>
        </a:prstGeom>
        <a:noFill/>
        <a:ln w="28575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5219700</xdr:colOff>
      <xdr:row>19</xdr:row>
      <xdr:rowOff>152400</xdr:rowOff>
    </xdr:from>
    <xdr:to>
      <xdr:col>3</xdr:col>
      <xdr:colOff>5219700</xdr:colOff>
      <xdr:row>22</xdr:row>
      <xdr:rowOff>38100</xdr:rowOff>
    </xdr:to>
    <xdr:sp>
      <xdr:nvSpPr>
        <xdr:cNvPr id="5" name="Line 9"/>
        <xdr:cNvSpPr>
          <a:spLocks/>
        </xdr:cNvSpPr>
      </xdr:nvSpPr>
      <xdr:spPr>
        <a:xfrm flipH="1" flipV="1">
          <a:off x="6600825" y="6391275"/>
          <a:ext cx="0" cy="1057275"/>
        </a:xfrm>
        <a:prstGeom prst="line">
          <a:avLst/>
        </a:prstGeom>
        <a:noFill/>
        <a:ln w="28575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2886075</xdr:colOff>
      <xdr:row>19</xdr:row>
      <xdr:rowOff>171450</xdr:rowOff>
    </xdr:from>
    <xdr:to>
      <xdr:col>3</xdr:col>
      <xdr:colOff>5219700</xdr:colOff>
      <xdr:row>19</xdr:row>
      <xdr:rowOff>171450</xdr:rowOff>
    </xdr:to>
    <xdr:sp>
      <xdr:nvSpPr>
        <xdr:cNvPr id="6" name="Line 10"/>
        <xdr:cNvSpPr>
          <a:spLocks/>
        </xdr:cNvSpPr>
      </xdr:nvSpPr>
      <xdr:spPr>
        <a:xfrm flipH="1">
          <a:off x="4267200" y="6410325"/>
          <a:ext cx="2333625" cy="0"/>
        </a:xfrm>
        <a:prstGeom prst="line">
          <a:avLst/>
        </a:prstGeom>
        <a:noFill/>
        <a:ln w="28575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533400</xdr:colOff>
      <xdr:row>7</xdr:row>
      <xdr:rowOff>171450</xdr:rowOff>
    </xdr:from>
    <xdr:to>
      <xdr:col>3</xdr:col>
      <xdr:colOff>819150</xdr:colOff>
      <xdr:row>7</xdr:row>
      <xdr:rowOff>171450</xdr:rowOff>
    </xdr:to>
    <xdr:sp>
      <xdr:nvSpPr>
        <xdr:cNvPr id="7" name="Line 11"/>
        <xdr:cNvSpPr>
          <a:spLocks/>
        </xdr:cNvSpPr>
      </xdr:nvSpPr>
      <xdr:spPr>
        <a:xfrm flipH="1">
          <a:off x="533400" y="2457450"/>
          <a:ext cx="1666875" cy="0"/>
        </a:xfrm>
        <a:prstGeom prst="line">
          <a:avLst/>
        </a:prstGeom>
        <a:noFill/>
        <a:ln w="28575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533400</xdr:colOff>
      <xdr:row>7</xdr:row>
      <xdr:rowOff>180975</xdr:rowOff>
    </xdr:from>
    <xdr:to>
      <xdr:col>0</xdr:col>
      <xdr:colOff>533400</xdr:colOff>
      <xdr:row>10</xdr:row>
      <xdr:rowOff>9525</xdr:rowOff>
    </xdr:to>
    <xdr:sp>
      <xdr:nvSpPr>
        <xdr:cNvPr id="8" name="Line 12"/>
        <xdr:cNvSpPr>
          <a:spLocks/>
        </xdr:cNvSpPr>
      </xdr:nvSpPr>
      <xdr:spPr>
        <a:xfrm>
          <a:off x="533400" y="2466975"/>
          <a:ext cx="0" cy="857250"/>
        </a:xfrm>
        <a:prstGeom prst="line">
          <a:avLst/>
        </a:prstGeom>
        <a:noFill/>
        <a:ln w="28575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533400</xdr:colOff>
      <xdr:row>10</xdr:row>
      <xdr:rowOff>9525</xdr:rowOff>
    </xdr:from>
    <xdr:to>
      <xdr:col>3</xdr:col>
      <xdr:colOff>5210175</xdr:colOff>
      <xdr:row>10</xdr:row>
      <xdr:rowOff>9525</xdr:rowOff>
    </xdr:to>
    <xdr:sp>
      <xdr:nvSpPr>
        <xdr:cNvPr id="9" name="Line 13"/>
        <xdr:cNvSpPr>
          <a:spLocks/>
        </xdr:cNvSpPr>
      </xdr:nvSpPr>
      <xdr:spPr>
        <a:xfrm>
          <a:off x="533400" y="3324225"/>
          <a:ext cx="6057900" cy="0"/>
        </a:xfrm>
        <a:prstGeom prst="line">
          <a:avLst/>
        </a:prstGeom>
        <a:noFill/>
        <a:ln w="28575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5210175</xdr:colOff>
      <xdr:row>7</xdr:row>
      <xdr:rowOff>209550</xdr:rowOff>
    </xdr:from>
    <xdr:to>
      <xdr:col>3</xdr:col>
      <xdr:colOff>5210175</xdr:colOff>
      <xdr:row>10</xdr:row>
      <xdr:rowOff>0</xdr:rowOff>
    </xdr:to>
    <xdr:sp>
      <xdr:nvSpPr>
        <xdr:cNvPr id="10" name="Line 14"/>
        <xdr:cNvSpPr>
          <a:spLocks/>
        </xdr:cNvSpPr>
      </xdr:nvSpPr>
      <xdr:spPr>
        <a:xfrm flipV="1">
          <a:off x="6591300" y="2495550"/>
          <a:ext cx="0" cy="819150"/>
        </a:xfrm>
        <a:prstGeom prst="line">
          <a:avLst/>
        </a:prstGeom>
        <a:noFill/>
        <a:ln w="28575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2676525</xdr:colOff>
      <xdr:row>7</xdr:row>
      <xdr:rowOff>209550</xdr:rowOff>
    </xdr:from>
    <xdr:to>
      <xdr:col>3</xdr:col>
      <xdr:colOff>5200650</xdr:colOff>
      <xdr:row>7</xdr:row>
      <xdr:rowOff>209550</xdr:rowOff>
    </xdr:to>
    <xdr:sp>
      <xdr:nvSpPr>
        <xdr:cNvPr id="11" name="Line 15"/>
        <xdr:cNvSpPr>
          <a:spLocks/>
        </xdr:cNvSpPr>
      </xdr:nvSpPr>
      <xdr:spPr>
        <a:xfrm flipH="1">
          <a:off x="4057650" y="2495550"/>
          <a:ext cx="2524125" cy="0"/>
        </a:xfrm>
        <a:prstGeom prst="line">
          <a:avLst/>
        </a:prstGeom>
        <a:noFill/>
        <a:ln w="28575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0"/>
  <sheetViews>
    <sheetView tabSelected="1" zoomScale="120" zoomScaleNormal="120" workbookViewId="0" topLeftCell="A1">
      <selection activeCell="A1" sqref="A1:E1"/>
    </sheetView>
  </sheetViews>
  <sheetFormatPr defaultColWidth="9.00390625" defaultRowHeight="12"/>
  <cols>
    <col min="1" max="1" width="8.625" style="160" customWidth="1"/>
    <col min="2" max="2" width="4.875" style="172" customWidth="1"/>
    <col min="3" max="3" width="4.625" style="172" customWidth="1"/>
    <col min="4" max="4" width="73.00390625" style="160" customWidth="1"/>
    <col min="5" max="5" width="14.625" style="160" customWidth="1"/>
    <col min="6" max="16" width="9.375" style="199" customWidth="1"/>
    <col min="17" max="16384" width="9.375" style="160" customWidth="1"/>
  </cols>
  <sheetData>
    <row r="1" spans="1:5" ht="27.75" customHeight="1" thickBot="1" thickTop="1">
      <c r="A1" s="583" t="s">
        <v>1127</v>
      </c>
      <c r="B1" s="584"/>
      <c r="C1" s="584"/>
      <c r="D1" s="584"/>
      <c r="E1" s="585"/>
    </row>
    <row r="2" spans="1:5" ht="14.25" customHeight="1" thickTop="1">
      <c r="A2" s="161"/>
      <c r="B2" s="162"/>
      <c r="C2" s="162"/>
      <c r="D2" s="161"/>
      <c r="E2" s="161"/>
    </row>
    <row r="3" spans="1:5" ht="30" customHeight="1">
      <c r="A3" s="161"/>
      <c r="B3" s="163" t="s">
        <v>612</v>
      </c>
      <c r="C3" s="163"/>
      <c r="D3" s="161"/>
      <c r="E3" s="164"/>
    </row>
    <row r="4" spans="1:5" ht="27" customHeight="1">
      <c r="A4" s="161"/>
      <c r="B4" s="174" t="s">
        <v>2314</v>
      </c>
      <c r="C4" s="165"/>
      <c r="D4" s="178" t="s">
        <v>2315</v>
      </c>
      <c r="E4" s="161"/>
    </row>
    <row r="5" spans="1:5" ht="27" customHeight="1">
      <c r="A5" s="161"/>
      <c r="B5" s="175" t="s">
        <v>2316</v>
      </c>
      <c r="C5" s="166"/>
      <c r="D5" s="178" t="s">
        <v>2317</v>
      </c>
      <c r="E5" s="161"/>
    </row>
    <row r="6" spans="1:5" ht="27" customHeight="1">
      <c r="A6" s="161"/>
      <c r="B6" s="174" t="s">
        <v>2318</v>
      </c>
      <c r="C6" s="167"/>
      <c r="D6" s="178" t="s">
        <v>2319</v>
      </c>
      <c r="E6" s="161"/>
    </row>
    <row r="7" spans="1:5" ht="27" customHeight="1">
      <c r="A7" s="161"/>
      <c r="B7" s="174" t="s">
        <v>2334</v>
      </c>
      <c r="C7" s="167"/>
      <c r="D7" s="178" t="s">
        <v>2320</v>
      </c>
      <c r="E7" s="161"/>
    </row>
    <row r="8" spans="1:5" ht="27" customHeight="1">
      <c r="A8" s="161"/>
      <c r="B8" s="176"/>
      <c r="C8" s="181"/>
      <c r="D8" s="181" t="s">
        <v>2861</v>
      </c>
      <c r="E8" s="161"/>
    </row>
    <row r="9" spans="1:5" ht="27" customHeight="1">
      <c r="A9" s="161"/>
      <c r="B9" s="174" t="s">
        <v>2335</v>
      </c>
      <c r="C9" s="174"/>
      <c r="D9" s="178" t="s">
        <v>2856</v>
      </c>
      <c r="E9" s="161"/>
    </row>
    <row r="10" spans="1:5" ht="27" customHeight="1">
      <c r="A10" s="161"/>
      <c r="B10" s="175" t="s">
        <v>2321</v>
      </c>
      <c r="C10" s="178"/>
      <c r="D10" s="178" t="s">
        <v>2857</v>
      </c>
      <c r="E10" s="161"/>
    </row>
    <row r="11" spans="1:5" ht="27" customHeight="1">
      <c r="A11" s="161"/>
      <c r="B11" s="175" t="s">
        <v>2336</v>
      </c>
      <c r="C11" s="165"/>
      <c r="D11" s="178" t="s">
        <v>2322</v>
      </c>
      <c r="E11" s="161"/>
    </row>
    <row r="12" spans="1:16" s="169" customFormat="1" ht="27" customHeight="1">
      <c r="A12" s="168"/>
      <c r="B12" s="175" t="s">
        <v>2337</v>
      </c>
      <c r="C12" s="165"/>
      <c r="D12" s="178" t="s">
        <v>2896</v>
      </c>
      <c r="E12" s="168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</row>
    <row r="13" spans="1:5" ht="27" customHeight="1">
      <c r="A13" s="161"/>
      <c r="B13" s="177" t="s">
        <v>2338</v>
      </c>
      <c r="C13" s="173"/>
      <c r="D13" s="178" t="s">
        <v>2323</v>
      </c>
      <c r="E13" s="161"/>
    </row>
    <row r="14" spans="1:5" ht="27" customHeight="1">
      <c r="A14" s="161"/>
      <c r="B14" s="182">
        <v>10</v>
      </c>
      <c r="C14" s="165"/>
      <c r="D14" s="180" t="s">
        <v>2324</v>
      </c>
      <c r="E14" s="161"/>
    </row>
    <row r="15" spans="1:5" ht="27" customHeight="1">
      <c r="A15" s="161"/>
      <c r="B15" s="175" t="s">
        <v>2339</v>
      </c>
      <c r="C15" s="173"/>
      <c r="D15" s="178" t="s">
        <v>2325</v>
      </c>
      <c r="E15" s="161"/>
    </row>
    <row r="16" spans="1:6" ht="27" customHeight="1">
      <c r="A16" s="161"/>
      <c r="B16" s="175" t="s">
        <v>2340</v>
      </c>
      <c r="C16" s="165"/>
      <c r="D16" s="178" t="s">
        <v>2326</v>
      </c>
      <c r="E16" s="170"/>
      <c r="F16" s="201"/>
    </row>
    <row r="17" spans="1:5" ht="27" customHeight="1">
      <c r="A17" s="161"/>
      <c r="B17" s="175" t="s">
        <v>2327</v>
      </c>
      <c r="C17" s="165"/>
      <c r="D17" s="178" t="s">
        <v>2263</v>
      </c>
      <c r="E17" s="161"/>
    </row>
    <row r="18" spans="1:5" ht="14.25" customHeight="1">
      <c r="A18" s="161"/>
      <c r="B18" s="162"/>
      <c r="C18" s="165"/>
      <c r="D18" s="178" t="s">
        <v>2333</v>
      </c>
      <c r="E18" s="161"/>
    </row>
    <row r="19" spans="1:16" s="169" customFormat="1" ht="27" customHeight="1">
      <c r="A19" s="168"/>
      <c r="B19" s="175" t="s">
        <v>2341</v>
      </c>
      <c r="C19" s="165"/>
      <c r="D19" s="178" t="s">
        <v>2264</v>
      </c>
      <c r="E19" s="171"/>
      <c r="F19" s="202"/>
      <c r="G19" s="200"/>
      <c r="H19" s="200"/>
      <c r="I19" s="200"/>
      <c r="J19" s="200"/>
      <c r="K19" s="200"/>
      <c r="L19" s="200"/>
      <c r="M19" s="200"/>
      <c r="N19" s="200"/>
      <c r="O19" s="200"/>
      <c r="P19" s="200"/>
    </row>
    <row r="20" spans="1:5" ht="27" customHeight="1">
      <c r="A20" s="161"/>
      <c r="B20" s="179"/>
      <c r="C20" s="183"/>
      <c r="D20" s="183" t="s">
        <v>2860</v>
      </c>
      <c r="E20" s="161"/>
    </row>
    <row r="21" spans="1:5" ht="27" customHeight="1">
      <c r="A21" s="161"/>
      <c r="B21" s="174" t="s">
        <v>2328</v>
      </c>
      <c r="C21" s="174"/>
      <c r="D21" s="180" t="s">
        <v>2579</v>
      </c>
      <c r="E21" s="161"/>
    </row>
    <row r="22" spans="1:5" ht="38.25" customHeight="1">
      <c r="A22" s="161"/>
      <c r="B22" s="174" t="s">
        <v>2342</v>
      </c>
      <c r="C22" s="174"/>
      <c r="D22" s="446" t="s">
        <v>2580</v>
      </c>
      <c r="E22" s="161"/>
    </row>
    <row r="23" spans="1:5" ht="27" customHeight="1">
      <c r="A23" s="161"/>
      <c r="B23" s="175" t="s">
        <v>2343</v>
      </c>
      <c r="C23" s="162"/>
      <c r="D23" s="178" t="s">
        <v>2329</v>
      </c>
      <c r="E23" s="161"/>
    </row>
    <row r="24" spans="1:5" ht="27" customHeight="1">
      <c r="A24" s="161"/>
      <c r="B24" s="175" t="s">
        <v>2344</v>
      </c>
      <c r="C24" s="162"/>
      <c r="D24" s="178" t="s">
        <v>2330</v>
      </c>
      <c r="E24" s="161"/>
    </row>
    <row r="25" spans="1:5" ht="27" customHeight="1">
      <c r="A25" s="161"/>
      <c r="B25" s="175" t="s">
        <v>2345</v>
      </c>
      <c r="C25" s="162"/>
      <c r="D25" s="178" t="s">
        <v>2265</v>
      </c>
      <c r="E25" s="161"/>
    </row>
    <row r="26" spans="1:5" ht="27" customHeight="1">
      <c r="A26" s="161"/>
      <c r="B26" s="175" t="s">
        <v>2858</v>
      </c>
      <c r="C26" s="162"/>
      <c r="D26" s="178" t="s">
        <v>2331</v>
      </c>
      <c r="E26" s="161"/>
    </row>
    <row r="27" spans="1:5" ht="27" customHeight="1">
      <c r="A27" s="161"/>
      <c r="B27" s="175" t="s">
        <v>2859</v>
      </c>
      <c r="C27" s="162"/>
      <c r="D27" s="178" t="s">
        <v>2332</v>
      </c>
      <c r="E27" s="161"/>
    </row>
    <row r="28" spans="1:5" ht="18" customHeight="1">
      <c r="A28" s="161"/>
      <c r="B28" s="162"/>
      <c r="C28" s="162"/>
      <c r="D28" s="161"/>
      <c r="E28" s="161"/>
    </row>
    <row r="29" spans="1:5" ht="18" customHeight="1">
      <c r="A29" s="161"/>
      <c r="B29" s="162"/>
      <c r="C29" s="162"/>
      <c r="D29" s="161"/>
      <c r="E29" s="161"/>
    </row>
    <row r="30" spans="1:5" ht="18" customHeight="1">
      <c r="A30" s="161"/>
      <c r="B30" s="162"/>
      <c r="C30" s="162"/>
      <c r="D30" s="161"/>
      <c r="E30" s="161"/>
    </row>
    <row r="31" spans="2:3" s="199" customFormat="1" ht="18" customHeight="1">
      <c r="B31" s="203"/>
      <c r="C31" s="203"/>
    </row>
    <row r="32" spans="2:3" s="199" customFormat="1" ht="18" customHeight="1">
      <c r="B32" s="203"/>
      <c r="C32" s="203"/>
    </row>
    <row r="33" spans="2:3" s="199" customFormat="1" ht="18" customHeight="1">
      <c r="B33" s="203"/>
      <c r="C33" s="203"/>
    </row>
    <row r="34" spans="2:3" s="199" customFormat="1" ht="18" customHeight="1">
      <c r="B34" s="203"/>
      <c r="C34" s="203"/>
    </row>
    <row r="35" spans="2:3" s="199" customFormat="1" ht="18" customHeight="1">
      <c r="B35" s="203"/>
      <c r="C35" s="203"/>
    </row>
    <row r="36" spans="2:3" s="199" customFormat="1" ht="18" customHeight="1">
      <c r="B36" s="203"/>
      <c r="C36" s="203"/>
    </row>
    <row r="37" spans="2:3" s="199" customFormat="1" ht="18" customHeight="1">
      <c r="B37" s="203"/>
      <c r="C37" s="203"/>
    </row>
    <row r="38" spans="2:3" s="199" customFormat="1" ht="18" customHeight="1">
      <c r="B38" s="203"/>
      <c r="C38" s="203"/>
    </row>
    <row r="39" spans="2:3" s="199" customFormat="1" ht="18" customHeight="1">
      <c r="B39" s="203"/>
      <c r="C39" s="203"/>
    </row>
    <row r="40" spans="2:3" s="199" customFormat="1" ht="18" customHeight="1">
      <c r="B40" s="203"/>
      <c r="C40" s="203"/>
    </row>
    <row r="41" spans="2:3" s="199" customFormat="1" ht="18" customHeight="1">
      <c r="B41" s="203"/>
      <c r="C41" s="203"/>
    </row>
    <row r="42" spans="2:3" s="199" customFormat="1" ht="18" customHeight="1">
      <c r="B42" s="203"/>
      <c r="C42" s="203"/>
    </row>
    <row r="43" spans="2:3" s="199" customFormat="1" ht="18" customHeight="1">
      <c r="B43" s="203"/>
      <c r="C43" s="203"/>
    </row>
    <row r="44" spans="2:3" s="199" customFormat="1" ht="18" customHeight="1">
      <c r="B44" s="203"/>
      <c r="C44" s="203"/>
    </row>
    <row r="45" spans="2:3" s="199" customFormat="1" ht="18" customHeight="1">
      <c r="B45" s="203"/>
      <c r="C45" s="203"/>
    </row>
    <row r="46" spans="2:3" s="199" customFormat="1" ht="18" customHeight="1">
      <c r="B46" s="203"/>
      <c r="C46" s="203"/>
    </row>
    <row r="47" spans="2:3" s="199" customFormat="1" ht="18" customHeight="1">
      <c r="B47" s="203"/>
      <c r="C47" s="203"/>
    </row>
    <row r="48" spans="2:3" s="199" customFormat="1" ht="18" customHeight="1">
      <c r="B48" s="203"/>
      <c r="C48" s="203"/>
    </row>
    <row r="49" spans="2:3" s="199" customFormat="1" ht="18" customHeight="1">
      <c r="B49" s="203"/>
      <c r="C49" s="203"/>
    </row>
    <row r="50" spans="2:3" s="199" customFormat="1" ht="18" customHeight="1">
      <c r="B50" s="203"/>
      <c r="C50" s="203"/>
    </row>
    <row r="51" spans="2:3" s="199" customFormat="1" ht="18" customHeight="1">
      <c r="B51" s="203"/>
      <c r="C51" s="203"/>
    </row>
    <row r="52" spans="2:3" s="199" customFormat="1" ht="18" customHeight="1">
      <c r="B52" s="203"/>
      <c r="C52" s="203"/>
    </row>
    <row r="53" spans="2:3" s="199" customFormat="1" ht="18" customHeight="1">
      <c r="B53" s="203"/>
      <c r="C53" s="203"/>
    </row>
    <row r="54" spans="2:3" s="199" customFormat="1" ht="18" customHeight="1">
      <c r="B54" s="203"/>
      <c r="C54" s="203"/>
    </row>
    <row r="55" spans="2:3" s="199" customFormat="1" ht="18" customHeight="1">
      <c r="B55" s="203"/>
      <c r="C55" s="203"/>
    </row>
    <row r="56" spans="2:3" s="199" customFormat="1" ht="11.25">
      <c r="B56" s="203"/>
      <c r="C56" s="203"/>
    </row>
    <row r="57" spans="2:3" s="199" customFormat="1" ht="11.25">
      <c r="B57" s="203"/>
      <c r="C57" s="203"/>
    </row>
    <row r="58" spans="2:3" s="199" customFormat="1" ht="11.25">
      <c r="B58" s="203"/>
      <c r="C58" s="203"/>
    </row>
    <row r="59" spans="2:3" s="199" customFormat="1" ht="11.25">
      <c r="B59" s="203"/>
      <c r="C59" s="203"/>
    </row>
    <row r="60" spans="2:3" s="199" customFormat="1" ht="11.25">
      <c r="B60" s="203"/>
      <c r="C60" s="203"/>
    </row>
    <row r="61" spans="2:3" s="199" customFormat="1" ht="11.25">
      <c r="B61" s="203"/>
      <c r="C61" s="203"/>
    </row>
    <row r="62" spans="2:3" s="199" customFormat="1" ht="11.25">
      <c r="B62" s="203"/>
      <c r="C62" s="203"/>
    </row>
    <row r="63" spans="2:3" s="199" customFormat="1" ht="11.25">
      <c r="B63" s="203"/>
      <c r="C63" s="203"/>
    </row>
    <row r="64" spans="2:3" s="199" customFormat="1" ht="11.25">
      <c r="B64" s="203"/>
      <c r="C64" s="203"/>
    </row>
    <row r="65" spans="2:3" s="199" customFormat="1" ht="11.25">
      <c r="B65" s="203"/>
      <c r="C65" s="203"/>
    </row>
    <row r="66" spans="2:3" s="199" customFormat="1" ht="11.25">
      <c r="B66" s="203"/>
      <c r="C66" s="203"/>
    </row>
    <row r="67" spans="2:3" s="199" customFormat="1" ht="11.25">
      <c r="B67" s="203"/>
      <c r="C67" s="203"/>
    </row>
    <row r="68" spans="2:3" s="199" customFormat="1" ht="11.25">
      <c r="B68" s="203"/>
      <c r="C68" s="203"/>
    </row>
    <row r="69" spans="2:3" s="199" customFormat="1" ht="11.25">
      <c r="B69" s="203"/>
      <c r="C69" s="203"/>
    </row>
    <row r="70" spans="2:3" s="199" customFormat="1" ht="11.25">
      <c r="B70" s="203"/>
      <c r="C70" s="203"/>
    </row>
    <row r="71" spans="2:3" s="199" customFormat="1" ht="11.25">
      <c r="B71" s="203"/>
      <c r="C71" s="203"/>
    </row>
    <row r="72" spans="2:3" s="199" customFormat="1" ht="11.25">
      <c r="B72" s="203"/>
      <c r="C72" s="203"/>
    </row>
    <row r="73" spans="2:3" s="199" customFormat="1" ht="11.25">
      <c r="B73" s="203"/>
      <c r="C73" s="203"/>
    </row>
    <row r="74" spans="2:3" s="199" customFormat="1" ht="11.25">
      <c r="B74" s="203"/>
      <c r="C74" s="203"/>
    </row>
    <row r="75" spans="2:3" s="199" customFormat="1" ht="11.25">
      <c r="B75" s="203"/>
      <c r="C75" s="203"/>
    </row>
    <row r="76" spans="2:3" s="199" customFormat="1" ht="11.25">
      <c r="B76" s="203"/>
      <c r="C76" s="203"/>
    </row>
    <row r="77" spans="2:3" s="199" customFormat="1" ht="11.25">
      <c r="B77" s="203"/>
      <c r="C77" s="203"/>
    </row>
    <row r="78" spans="2:3" s="199" customFormat="1" ht="11.25">
      <c r="B78" s="203"/>
      <c r="C78" s="203"/>
    </row>
    <row r="79" spans="2:3" s="199" customFormat="1" ht="11.25">
      <c r="B79" s="203"/>
      <c r="C79" s="203"/>
    </row>
    <row r="80" spans="2:3" s="199" customFormat="1" ht="11.25">
      <c r="B80" s="203"/>
      <c r="C80" s="203"/>
    </row>
    <row r="81" spans="2:3" s="199" customFormat="1" ht="11.25">
      <c r="B81" s="203"/>
      <c r="C81" s="203"/>
    </row>
    <row r="82" spans="2:3" s="199" customFormat="1" ht="11.25">
      <c r="B82" s="203"/>
      <c r="C82" s="203"/>
    </row>
    <row r="83" spans="2:3" s="199" customFormat="1" ht="11.25">
      <c r="B83" s="203"/>
      <c r="C83" s="203"/>
    </row>
    <row r="84" spans="2:3" s="199" customFormat="1" ht="11.25">
      <c r="B84" s="203"/>
      <c r="C84" s="203"/>
    </row>
    <row r="85" spans="2:3" s="199" customFormat="1" ht="11.25">
      <c r="B85" s="203"/>
      <c r="C85" s="203"/>
    </row>
    <row r="86" spans="2:3" s="199" customFormat="1" ht="11.25">
      <c r="B86" s="203"/>
      <c r="C86" s="203"/>
    </row>
    <row r="87" spans="2:3" s="199" customFormat="1" ht="11.25">
      <c r="B87" s="203"/>
      <c r="C87" s="203"/>
    </row>
    <row r="88" spans="2:3" s="199" customFormat="1" ht="11.25">
      <c r="B88" s="203"/>
      <c r="C88" s="203"/>
    </row>
    <row r="89" spans="2:3" s="199" customFormat="1" ht="11.25">
      <c r="B89" s="203"/>
      <c r="C89" s="203"/>
    </row>
    <row r="90" spans="2:3" s="199" customFormat="1" ht="11.25">
      <c r="B90" s="203"/>
      <c r="C90" s="203"/>
    </row>
  </sheetData>
  <mergeCells count="1">
    <mergeCell ref="A1:E1"/>
  </mergeCells>
  <hyperlinks>
    <hyperlink ref="B4" location="'1'!A1" display="１"/>
    <hyperlink ref="D4" location="'1'!A1" display="国勢調査の世帯数と人口"/>
    <hyperlink ref="B5" location="'2'!A1" display="２"/>
    <hyperlink ref="D5" location="'2'!A1" display="人口集中地区の人口と面積"/>
    <hyperlink ref="B6" location="'3'!A1" display="３"/>
    <hyperlink ref="D6" location="'3'!A1" display="年齢，男女別人口"/>
    <hyperlink ref="B7" location="'4'!A1" display="４"/>
    <hyperlink ref="D7" location="'4'!A1" display="年齢，配偶関係，男女別15歳以上人口"/>
    <hyperlink ref="D9" location="'5'!A1" display="産業，年齢，男女別"/>
    <hyperlink ref="D10" location="'6'!A1" display=" 産業，従業上の地位，男女別"/>
    <hyperlink ref="B11" location="'7'!A1" display="６"/>
    <hyperlink ref="D11" location="'7'!A1" display="町　別　人　口"/>
    <hyperlink ref="B12" location="'8'!A1" display="７"/>
    <hyperlink ref="D12" location="'8'!A1" display="世帯の種類，世帯人員世帯数及び世帯人員"/>
    <hyperlink ref="B13" location="'9'!A1" display="８"/>
    <hyperlink ref="D13" location="'9'!A1" display="世帯の家族類型別一般世帯数・一般世帯人員及び親族人員"/>
    <hyperlink ref="D14" location="'10'!A1" display="高齢者の年齢，男女別単身高齢者世帯数"/>
    <hyperlink ref="B14" location="'10'!A1" display="９"/>
    <hyperlink ref="B15" location="'11'!A1" display="10"/>
    <hyperlink ref="D15" location="'11'!A1" display="住居の種類，住宅の所有の関係別一般世帯数等"/>
    <hyperlink ref="B16" location="'12'!A1" display="11"/>
    <hyperlink ref="D16" location="'12'!A1" display="住宅の建て方別住宅に住む一般世帯数等"/>
    <hyperlink ref="B17" location="'13'!A1" display="12"/>
    <hyperlink ref="D17" location="'13'!A1" display="常住地又は従業地・通学地による年齢別人口及び１５歳以上"/>
    <hyperlink ref="D18" location="'13'!A1" display="就業者数・通学者数"/>
    <hyperlink ref="B19" location="'14'!A1" display="13"/>
    <hyperlink ref="D19" location="'14'!A1" display="常住地又は従業地による産業別１５歳以上就業者数"/>
    <hyperlink ref="B23" location="'17'!A1" display="15"/>
    <hyperlink ref="D23" location="'17'!A1" display="年齢（３区分），行政区域別人口"/>
    <hyperlink ref="B24" location="'18'!A1" display="16"/>
    <hyperlink ref="D24" location="'18'!A1" display="行政区域別年齢構造指数"/>
    <hyperlink ref="B25" location="'19'!A1" display="17"/>
    <hyperlink ref="D25" location="'19'!A1" display="労働力状態，男女別１５歳以上人口"/>
    <hyperlink ref="B26" location="'20'!A1" display="18"/>
    <hyperlink ref="D26" location="'20'!A1" display="地域別流出人口(15歳以上)"/>
    <hyperlink ref="B27" location="'21'!A1" display="19"/>
    <hyperlink ref="D27" location="'21'!A1" display="地域別流入人口(15歳以上)"/>
    <hyperlink ref="B9" location="'5'!A1" display="(1)"/>
    <hyperlink ref="B10" location="'6'!A1" display="(2)"/>
    <hyperlink ref="B21" location="'15'!A1" display="(1)"/>
    <hyperlink ref="B22" location="'16'!A1" display="(2)"/>
    <hyperlink ref="D21" location="'15'!A1" display="世帯の家族類型，親族人員別一般世帯数"/>
    <hyperlink ref="D22" location="'16'!A1" display="延べ面積，住宅の所有の関係別住宅に住む"/>
  </hyperlinks>
  <printOptions/>
  <pageMargins left="0.75" right="0.75" top="0.75" bottom="0.7" header="0.512" footer="0.512"/>
  <pageSetup blackAndWhite="1"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206"/>
  <sheetViews>
    <sheetView zoomScale="120" zoomScaleNormal="120" zoomScaleSheetLayoutView="100" workbookViewId="0" topLeftCell="A1">
      <selection activeCell="A1" sqref="A1"/>
    </sheetView>
  </sheetViews>
  <sheetFormatPr defaultColWidth="9.00390625" defaultRowHeight="12"/>
  <cols>
    <col min="1" max="3" width="2.50390625" style="51" customWidth="1"/>
    <col min="4" max="4" width="33.50390625" style="51" customWidth="1"/>
    <col min="5" max="5" width="3.50390625" style="51" customWidth="1"/>
    <col min="6" max="6" width="13.00390625" style="51" customWidth="1"/>
    <col min="7" max="7" width="12.625" style="51" customWidth="1"/>
    <col min="8" max="8" width="12.00390625" style="51" customWidth="1"/>
    <col min="9" max="15" width="11.50390625" style="51" customWidth="1"/>
    <col min="16" max="17" width="12.625" style="51" customWidth="1"/>
    <col min="18" max="18" width="11.50390625" style="51" customWidth="1"/>
    <col min="19" max="16384" width="12.00390625" style="51" customWidth="1"/>
  </cols>
  <sheetData>
    <row r="1" spans="1:23" ht="17.25">
      <c r="A1" s="50" t="s">
        <v>2050</v>
      </c>
      <c r="B1" s="50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193"/>
      <c r="T1" s="193"/>
      <c r="U1" s="193"/>
      <c r="V1" s="193"/>
      <c r="W1" s="193"/>
    </row>
    <row r="2" spans="1:23" ht="14.25" thickBo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504" t="s">
        <v>2895</v>
      </c>
      <c r="S2" s="193"/>
      <c r="T2" s="193"/>
      <c r="U2" s="193"/>
      <c r="V2" s="193"/>
      <c r="W2" s="193"/>
    </row>
    <row r="3" spans="1:23" ht="13.5" customHeight="1">
      <c r="A3" s="52"/>
      <c r="B3" s="52"/>
      <c r="C3" s="52"/>
      <c r="D3" s="52"/>
      <c r="E3" s="53"/>
      <c r="F3" s="54"/>
      <c r="G3" s="54"/>
      <c r="H3" s="54"/>
      <c r="I3" s="234" t="s">
        <v>2637</v>
      </c>
      <c r="J3" s="622" t="s">
        <v>2639</v>
      </c>
      <c r="K3" s="623"/>
      <c r="L3" s="624"/>
      <c r="M3" s="622" t="s">
        <v>2642</v>
      </c>
      <c r="N3" s="623"/>
      <c r="O3" s="623"/>
      <c r="P3" s="617" t="s">
        <v>2055</v>
      </c>
      <c r="Q3" s="618"/>
      <c r="R3" s="618"/>
      <c r="S3" s="193"/>
      <c r="T3" s="193"/>
      <c r="U3" s="193"/>
      <c r="V3" s="193"/>
      <c r="W3" s="193"/>
    </row>
    <row r="4" spans="1:23" ht="13.5" customHeight="1">
      <c r="A4" s="55"/>
      <c r="B4" s="55"/>
      <c r="C4" s="55"/>
      <c r="D4" s="621" t="s">
        <v>2898</v>
      </c>
      <c r="E4" s="56"/>
      <c r="F4" s="19" t="s">
        <v>2899</v>
      </c>
      <c r="G4" s="19" t="s">
        <v>2900</v>
      </c>
      <c r="H4" s="619" t="s">
        <v>2880</v>
      </c>
      <c r="I4" s="235" t="s">
        <v>2870</v>
      </c>
      <c r="J4" s="235"/>
      <c r="K4" s="235"/>
      <c r="L4" s="625" t="s">
        <v>2641</v>
      </c>
      <c r="M4" s="235"/>
      <c r="N4" s="235"/>
      <c r="O4" s="625" t="s">
        <v>2644</v>
      </c>
      <c r="P4" s="235"/>
      <c r="Q4" s="235"/>
      <c r="R4" s="614" t="s">
        <v>2054</v>
      </c>
      <c r="S4" s="193"/>
      <c r="T4" s="193"/>
      <c r="U4" s="193"/>
      <c r="V4" s="193"/>
      <c r="W4" s="193"/>
    </row>
    <row r="5" spans="1:23" ht="13.5" customHeight="1">
      <c r="A5" s="55"/>
      <c r="B5" s="55"/>
      <c r="C5" s="55"/>
      <c r="D5" s="621"/>
      <c r="E5" s="56"/>
      <c r="F5" s="19" t="s">
        <v>2901</v>
      </c>
      <c r="G5" s="19" t="s">
        <v>2902</v>
      </c>
      <c r="H5" s="619"/>
      <c r="I5" s="235" t="s">
        <v>2880</v>
      </c>
      <c r="J5" s="235" t="s">
        <v>2903</v>
      </c>
      <c r="K5" s="235" t="s">
        <v>2640</v>
      </c>
      <c r="L5" s="626"/>
      <c r="M5" s="235" t="s">
        <v>2903</v>
      </c>
      <c r="N5" s="235" t="s">
        <v>2643</v>
      </c>
      <c r="O5" s="626"/>
      <c r="P5" s="235" t="s">
        <v>2638</v>
      </c>
      <c r="Q5" s="235" t="s">
        <v>84</v>
      </c>
      <c r="R5" s="615"/>
      <c r="S5" s="193"/>
      <c r="T5" s="193"/>
      <c r="U5" s="193"/>
      <c r="V5" s="193"/>
      <c r="W5" s="193"/>
    </row>
    <row r="6" spans="1:23" ht="13.5" customHeight="1">
      <c r="A6" s="57"/>
      <c r="B6" s="57"/>
      <c r="C6" s="57"/>
      <c r="D6" s="58"/>
      <c r="E6" s="59"/>
      <c r="F6" s="60"/>
      <c r="G6" s="60"/>
      <c r="H6" s="61"/>
      <c r="I6" s="236"/>
      <c r="J6" s="60"/>
      <c r="K6" s="237"/>
      <c r="L6" s="627"/>
      <c r="M6" s="238"/>
      <c r="N6" s="237"/>
      <c r="O6" s="627"/>
      <c r="P6" s="237"/>
      <c r="Q6" s="237"/>
      <c r="R6" s="616"/>
      <c r="S6" s="193"/>
      <c r="T6" s="193"/>
      <c r="U6" s="193"/>
      <c r="V6" s="193"/>
      <c r="W6" s="193"/>
    </row>
    <row r="7" spans="1:23" s="537" customFormat="1" ht="33" customHeight="1">
      <c r="A7" s="620" t="s">
        <v>196</v>
      </c>
      <c r="B7" s="620"/>
      <c r="C7" s="620"/>
      <c r="D7" s="620"/>
      <c r="E7" s="535"/>
      <c r="F7" s="495">
        <f>F8+F25+F26</f>
        <v>177074</v>
      </c>
      <c r="G7" s="336">
        <f>G8+G25+G26</f>
        <v>431692</v>
      </c>
      <c r="H7" s="336">
        <f>H8+H25+H26</f>
        <v>430697</v>
      </c>
      <c r="I7" s="337">
        <v>2.43</v>
      </c>
      <c r="J7" s="336">
        <f>J8</f>
        <v>20468</v>
      </c>
      <c r="K7" s="336">
        <f>K8</f>
        <v>77035</v>
      </c>
      <c r="L7" s="336">
        <f>L8</f>
        <v>26662</v>
      </c>
      <c r="M7" s="336">
        <f>M8+M26</f>
        <v>45830</v>
      </c>
      <c r="N7" s="336">
        <f>N8+N26</f>
        <v>177789</v>
      </c>
      <c r="O7" s="336">
        <f>O8+O26</f>
        <v>76781</v>
      </c>
      <c r="P7" s="336">
        <f>P8+P26+P25</f>
        <v>45077</v>
      </c>
      <c r="Q7" s="336">
        <f>Q8+Q26+Q25</f>
        <v>103549</v>
      </c>
      <c r="R7" s="336">
        <f>R8+R26+R25</f>
        <v>61075</v>
      </c>
      <c r="S7" s="536"/>
      <c r="T7" s="536"/>
      <c r="U7" s="536"/>
      <c r="V7" s="536"/>
      <c r="W7" s="536"/>
    </row>
    <row r="8" spans="1:23" s="537" customFormat="1" ht="27.75" customHeight="1">
      <c r="A8" s="538"/>
      <c r="B8" s="620" t="s">
        <v>2882</v>
      </c>
      <c r="C8" s="620"/>
      <c r="D8" s="620"/>
      <c r="E8" s="535"/>
      <c r="F8" s="473">
        <f>F9+F14</f>
        <v>121621</v>
      </c>
      <c r="G8" s="336">
        <f aca="true" t="shared" si="0" ref="G8:Q8">G9+G14</f>
        <v>375535</v>
      </c>
      <c r="H8" s="336">
        <f t="shared" si="0"/>
        <v>375244</v>
      </c>
      <c r="I8" s="337">
        <v>3.09</v>
      </c>
      <c r="J8" s="336">
        <f t="shared" si="0"/>
        <v>20468</v>
      </c>
      <c r="K8" s="336">
        <f t="shared" si="0"/>
        <v>77035</v>
      </c>
      <c r="L8" s="336">
        <f t="shared" si="0"/>
        <v>26662</v>
      </c>
      <c r="M8" s="336">
        <f t="shared" si="0"/>
        <v>45786</v>
      </c>
      <c r="N8" s="336">
        <f t="shared" si="0"/>
        <v>177745</v>
      </c>
      <c r="O8" s="336">
        <f t="shared" si="0"/>
        <v>76737</v>
      </c>
      <c r="P8" s="336">
        <f t="shared" si="0"/>
        <v>32741</v>
      </c>
      <c r="Q8" s="336">
        <f t="shared" si="0"/>
        <v>91137</v>
      </c>
      <c r="R8" s="336">
        <f>R9+R14</f>
        <v>48739</v>
      </c>
      <c r="S8" s="536"/>
      <c r="T8" s="536"/>
      <c r="U8" s="536"/>
      <c r="V8" s="536"/>
      <c r="W8" s="536"/>
    </row>
    <row r="9" spans="1:23" ht="27.75" customHeight="1">
      <c r="A9" s="55"/>
      <c r="B9" s="55"/>
      <c r="C9" s="628" t="s">
        <v>2883</v>
      </c>
      <c r="D9" s="628"/>
      <c r="E9" s="62"/>
      <c r="F9" s="197">
        <f>SUM(F10:F13)</f>
        <v>110754</v>
      </c>
      <c r="G9" s="231">
        <f>SUM(G10:G13)</f>
        <v>331489</v>
      </c>
      <c r="H9" s="231">
        <f aca="true" t="shared" si="1" ref="H9:R9">SUM(H10:H13)</f>
        <v>331262</v>
      </c>
      <c r="I9" s="233">
        <v>2.99</v>
      </c>
      <c r="J9" s="231">
        <f t="shared" si="1"/>
        <v>19191</v>
      </c>
      <c r="K9" s="231">
        <f t="shared" si="1"/>
        <v>70462</v>
      </c>
      <c r="L9" s="231">
        <f t="shared" si="1"/>
        <v>25036</v>
      </c>
      <c r="M9" s="231">
        <f t="shared" si="1"/>
        <v>41616</v>
      </c>
      <c r="N9" s="231">
        <f t="shared" si="1"/>
        <v>156781</v>
      </c>
      <c r="O9" s="231">
        <f t="shared" si="1"/>
        <v>69835</v>
      </c>
      <c r="P9" s="231">
        <f t="shared" si="1"/>
        <v>24419</v>
      </c>
      <c r="Q9" s="231">
        <f t="shared" si="1"/>
        <v>55649</v>
      </c>
      <c r="R9" s="231">
        <f t="shared" si="1"/>
        <v>37853</v>
      </c>
      <c r="S9" s="193"/>
      <c r="T9" s="193"/>
      <c r="U9" s="193"/>
      <c r="V9" s="193"/>
      <c r="W9" s="193"/>
    </row>
    <row r="10" spans="1:23" ht="27.75" customHeight="1">
      <c r="A10" s="55"/>
      <c r="B10" s="55"/>
      <c r="C10" s="55"/>
      <c r="D10" s="18" t="s">
        <v>2884</v>
      </c>
      <c r="E10" s="62"/>
      <c r="F10" s="197">
        <v>35660</v>
      </c>
      <c r="G10" s="231">
        <v>71373</v>
      </c>
      <c r="H10" s="231">
        <v>71320</v>
      </c>
      <c r="I10" s="233">
        <v>2</v>
      </c>
      <c r="J10" s="231" t="s">
        <v>2636</v>
      </c>
      <c r="K10" s="231" t="s">
        <v>2636</v>
      </c>
      <c r="L10" s="231" t="s">
        <v>2636</v>
      </c>
      <c r="M10" s="231">
        <v>6</v>
      </c>
      <c r="N10" s="231">
        <v>12</v>
      </c>
      <c r="O10" s="231">
        <v>6</v>
      </c>
      <c r="P10" s="231">
        <v>14792</v>
      </c>
      <c r="Q10" s="231">
        <v>29608</v>
      </c>
      <c r="R10" s="231">
        <v>25207</v>
      </c>
      <c r="S10" s="193"/>
      <c r="T10" s="193"/>
      <c r="U10" s="193"/>
      <c r="V10" s="193"/>
      <c r="W10" s="193"/>
    </row>
    <row r="11" spans="1:23" ht="27.75" customHeight="1">
      <c r="A11" s="55"/>
      <c r="B11" s="55"/>
      <c r="C11" s="55"/>
      <c r="D11" s="18" t="s">
        <v>2885</v>
      </c>
      <c r="E11" s="62"/>
      <c r="F11" s="197">
        <v>61739</v>
      </c>
      <c r="G11" s="231">
        <v>227801</v>
      </c>
      <c r="H11" s="231">
        <v>227739</v>
      </c>
      <c r="I11" s="233">
        <v>3.69</v>
      </c>
      <c r="J11" s="231">
        <v>18526</v>
      </c>
      <c r="K11" s="231">
        <v>68591</v>
      </c>
      <c r="L11" s="231">
        <v>24242</v>
      </c>
      <c r="M11" s="231">
        <v>38091</v>
      </c>
      <c r="N11" s="231">
        <v>146795</v>
      </c>
      <c r="O11" s="231">
        <v>64341</v>
      </c>
      <c r="P11" s="231">
        <v>5227</v>
      </c>
      <c r="Q11" s="231">
        <v>16649</v>
      </c>
      <c r="R11" s="231">
        <v>8039</v>
      </c>
      <c r="S11" s="193"/>
      <c r="T11" s="193"/>
      <c r="U11" s="193"/>
      <c r="V11" s="193"/>
      <c r="W11" s="193"/>
    </row>
    <row r="12" spans="1:23" ht="27.75" customHeight="1">
      <c r="A12" s="55"/>
      <c r="B12" s="55"/>
      <c r="C12" s="55"/>
      <c r="D12" s="18" t="s">
        <v>2886</v>
      </c>
      <c r="E12" s="62"/>
      <c r="F12" s="197">
        <v>1932</v>
      </c>
      <c r="G12" s="231">
        <v>4551</v>
      </c>
      <c r="H12" s="231">
        <v>4517</v>
      </c>
      <c r="I12" s="233">
        <v>2.34</v>
      </c>
      <c r="J12" s="231">
        <v>36</v>
      </c>
      <c r="K12" s="231">
        <v>104</v>
      </c>
      <c r="L12" s="231">
        <v>47</v>
      </c>
      <c r="M12" s="231">
        <v>348</v>
      </c>
      <c r="N12" s="231">
        <v>969</v>
      </c>
      <c r="O12" s="231">
        <v>514</v>
      </c>
      <c r="P12" s="231">
        <v>633</v>
      </c>
      <c r="Q12" s="231">
        <v>1376</v>
      </c>
      <c r="R12" s="231">
        <v>642</v>
      </c>
      <c r="S12" s="193"/>
      <c r="T12" s="193"/>
      <c r="U12" s="193"/>
      <c r="V12" s="193"/>
      <c r="W12" s="193"/>
    </row>
    <row r="13" spans="1:23" ht="27.75" customHeight="1">
      <c r="A13" s="55"/>
      <c r="B13" s="55"/>
      <c r="C13" s="55"/>
      <c r="D13" s="18" t="s">
        <v>2887</v>
      </c>
      <c r="E13" s="62"/>
      <c r="F13" s="197">
        <v>11423</v>
      </c>
      <c r="G13" s="231">
        <v>27764</v>
      </c>
      <c r="H13" s="231">
        <v>27686</v>
      </c>
      <c r="I13" s="233">
        <v>2.42</v>
      </c>
      <c r="J13" s="231">
        <v>629</v>
      </c>
      <c r="K13" s="231">
        <v>1767</v>
      </c>
      <c r="L13" s="231">
        <v>747</v>
      </c>
      <c r="M13" s="231">
        <v>3171</v>
      </c>
      <c r="N13" s="231">
        <v>9005</v>
      </c>
      <c r="O13" s="231">
        <v>4974</v>
      </c>
      <c r="P13" s="231">
        <v>3767</v>
      </c>
      <c r="Q13" s="231">
        <v>8016</v>
      </c>
      <c r="R13" s="231">
        <v>3965</v>
      </c>
      <c r="S13" s="193"/>
      <c r="T13" s="193"/>
      <c r="U13" s="193"/>
      <c r="V13" s="193"/>
      <c r="W13" s="193"/>
    </row>
    <row r="14" spans="1:23" ht="27.75" customHeight="1">
      <c r="A14" s="55"/>
      <c r="B14" s="55"/>
      <c r="C14" s="628" t="s">
        <v>2904</v>
      </c>
      <c r="D14" s="628"/>
      <c r="E14" s="62"/>
      <c r="F14" s="197">
        <f>SUM(F15:F24)</f>
        <v>10867</v>
      </c>
      <c r="G14" s="231">
        <f>SUM(G15:G24)</f>
        <v>44046</v>
      </c>
      <c r="H14" s="231">
        <f aca="true" t="shared" si="2" ref="H14:R14">SUM(H15:H24)</f>
        <v>43982</v>
      </c>
      <c r="I14" s="233">
        <v>4.05</v>
      </c>
      <c r="J14" s="231">
        <f t="shared" si="2"/>
        <v>1277</v>
      </c>
      <c r="K14" s="231">
        <f t="shared" si="2"/>
        <v>6573</v>
      </c>
      <c r="L14" s="231">
        <f t="shared" si="2"/>
        <v>1626</v>
      </c>
      <c r="M14" s="231">
        <f t="shared" si="2"/>
        <v>4170</v>
      </c>
      <c r="N14" s="231">
        <f t="shared" si="2"/>
        <v>20964</v>
      </c>
      <c r="O14" s="231">
        <f t="shared" si="2"/>
        <v>6902</v>
      </c>
      <c r="P14" s="231">
        <f t="shared" si="2"/>
        <v>8322</v>
      </c>
      <c r="Q14" s="231">
        <f t="shared" si="2"/>
        <v>35488</v>
      </c>
      <c r="R14" s="231">
        <f t="shared" si="2"/>
        <v>10886</v>
      </c>
      <c r="S14" s="193"/>
      <c r="T14" s="193"/>
      <c r="U14" s="193"/>
      <c r="V14" s="193"/>
      <c r="W14" s="193"/>
    </row>
    <row r="15" spans="1:23" ht="27.75" customHeight="1">
      <c r="A15" s="55"/>
      <c r="B15" s="55"/>
      <c r="C15" s="55"/>
      <c r="D15" s="18" t="s">
        <v>2888</v>
      </c>
      <c r="E15" s="62"/>
      <c r="F15" s="197">
        <v>227</v>
      </c>
      <c r="G15" s="231">
        <v>908</v>
      </c>
      <c r="H15" s="231">
        <v>908</v>
      </c>
      <c r="I15" s="233">
        <v>4</v>
      </c>
      <c r="J15" s="231" t="s">
        <v>2636</v>
      </c>
      <c r="K15" s="231" t="s">
        <v>2636</v>
      </c>
      <c r="L15" s="231" t="s">
        <v>2636</v>
      </c>
      <c r="M15" s="231" t="s">
        <v>2636</v>
      </c>
      <c r="N15" s="231" t="s">
        <v>2636</v>
      </c>
      <c r="O15" s="231" t="s">
        <v>2636</v>
      </c>
      <c r="P15" s="231">
        <v>168</v>
      </c>
      <c r="Q15" s="231">
        <v>672</v>
      </c>
      <c r="R15" s="231">
        <v>319</v>
      </c>
      <c r="S15" s="193"/>
      <c r="T15" s="193"/>
      <c r="U15" s="193"/>
      <c r="V15" s="193"/>
      <c r="W15" s="193"/>
    </row>
    <row r="16" spans="1:23" ht="27.75" customHeight="1">
      <c r="A16" s="55"/>
      <c r="B16" s="55"/>
      <c r="C16" s="55"/>
      <c r="D16" s="18" t="s">
        <v>2635</v>
      </c>
      <c r="E16" s="62"/>
      <c r="F16" s="197">
        <v>1500</v>
      </c>
      <c r="G16" s="231">
        <v>4502</v>
      </c>
      <c r="H16" s="231">
        <v>4500</v>
      </c>
      <c r="I16" s="233">
        <v>3</v>
      </c>
      <c r="J16" s="231" t="s">
        <v>2636</v>
      </c>
      <c r="K16" s="231" t="s">
        <v>2636</v>
      </c>
      <c r="L16" s="231" t="s">
        <v>2636</v>
      </c>
      <c r="M16" s="231" t="s">
        <v>2636</v>
      </c>
      <c r="N16" s="231" t="s">
        <v>2636</v>
      </c>
      <c r="O16" s="231" t="s">
        <v>2636</v>
      </c>
      <c r="P16" s="231">
        <v>1373</v>
      </c>
      <c r="Q16" s="231">
        <v>4121</v>
      </c>
      <c r="R16" s="231">
        <v>1905</v>
      </c>
      <c r="S16" s="193"/>
      <c r="T16" s="193"/>
      <c r="U16" s="193"/>
      <c r="V16" s="193"/>
      <c r="W16" s="193"/>
    </row>
    <row r="17" spans="1:23" ht="27.75" customHeight="1">
      <c r="A17" s="55"/>
      <c r="B17" s="55"/>
      <c r="C17" s="55"/>
      <c r="D17" s="184" t="s">
        <v>2889</v>
      </c>
      <c r="E17" s="62"/>
      <c r="F17" s="197">
        <v>915</v>
      </c>
      <c r="G17" s="231">
        <v>5481</v>
      </c>
      <c r="H17" s="231">
        <v>5477</v>
      </c>
      <c r="I17" s="233">
        <v>5.99</v>
      </c>
      <c r="J17" s="231">
        <v>244</v>
      </c>
      <c r="K17" s="231">
        <v>1467</v>
      </c>
      <c r="L17" s="231">
        <v>332</v>
      </c>
      <c r="M17" s="231">
        <v>699</v>
      </c>
      <c r="N17" s="231">
        <v>4264</v>
      </c>
      <c r="O17" s="231">
        <v>1320</v>
      </c>
      <c r="P17" s="231">
        <v>796</v>
      </c>
      <c r="Q17" s="231">
        <v>4793</v>
      </c>
      <c r="R17" s="231">
        <v>1495</v>
      </c>
      <c r="S17" s="193"/>
      <c r="T17" s="193"/>
      <c r="U17" s="193"/>
      <c r="V17" s="193"/>
      <c r="W17" s="193"/>
    </row>
    <row r="18" spans="1:23" ht="27.75" customHeight="1">
      <c r="A18" s="55"/>
      <c r="B18" s="55"/>
      <c r="C18" s="55"/>
      <c r="D18" s="370" t="s">
        <v>2053</v>
      </c>
      <c r="E18" s="62"/>
      <c r="F18" s="197">
        <v>3905</v>
      </c>
      <c r="G18" s="231">
        <v>18710</v>
      </c>
      <c r="H18" s="231">
        <v>18694</v>
      </c>
      <c r="I18" s="233">
        <v>4.79</v>
      </c>
      <c r="J18" s="231">
        <v>540</v>
      </c>
      <c r="K18" s="231">
        <v>2674</v>
      </c>
      <c r="L18" s="231">
        <v>696</v>
      </c>
      <c r="M18" s="231">
        <v>2049</v>
      </c>
      <c r="N18" s="231">
        <v>10360</v>
      </c>
      <c r="O18" s="231">
        <v>3550</v>
      </c>
      <c r="P18" s="231">
        <v>3568</v>
      </c>
      <c r="Q18" s="231">
        <v>17085</v>
      </c>
      <c r="R18" s="231">
        <v>3756</v>
      </c>
      <c r="S18" s="193"/>
      <c r="T18" s="193"/>
      <c r="U18" s="193"/>
      <c r="V18" s="193"/>
      <c r="W18" s="193"/>
    </row>
    <row r="19" spans="1:23" ht="27.75" customHeight="1">
      <c r="A19" s="55"/>
      <c r="B19" s="55"/>
      <c r="C19" s="55"/>
      <c r="D19" s="232" t="s">
        <v>2632</v>
      </c>
      <c r="E19" s="62"/>
      <c r="F19" s="197">
        <v>375</v>
      </c>
      <c r="G19" s="231">
        <v>1174</v>
      </c>
      <c r="H19" s="231">
        <v>1172</v>
      </c>
      <c r="I19" s="233">
        <v>3.13</v>
      </c>
      <c r="J19" s="231">
        <v>6</v>
      </c>
      <c r="K19" s="231">
        <v>24</v>
      </c>
      <c r="L19" s="231">
        <v>7</v>
      </c>
      <c r="M19" s="231">
        <v>79</v>
      </c>
      <c r="N19" s="231">
        <v>262</v>
      </c>
      <c r="O19" s="231">
        <v>95</v>
      </c>
      <c r="P19" s="231">
        <v>241</v>
      </c>
      <c r="Q19" s="231">
        <v>743</v>
      </c>
      <c r="R19" s="231">
        <v>469</v>
      </c>
      <c r="S19" s="193"/>
      <c r="T19" s="193"/>
      <c r="U19" s="193"/>
      <c r="V19" s="193"/>
      <c r="W19" s="193"/>
    </row>
    <row r="20" spans="1:23" ht="27.75" customHeight="1">
      <c r="A20" s="55"/>
      <c r="B20" s="55"/>
      <c r="C20" s="55"/>
      <c r="D20" s="232" t="s">
        <v>2633</v>
      </c>
      <c r="E20" s="62"/>
      <c r="F20" s="197">
        <v>689</v>
      </c>
      <c r="G20" s="231">
        <v>3151</v>
      </c>
      <c r="H20" s="231">
        <v>3147</v>
      </c>
      <c r="I20" s="233">
        <v>4.57</v>
      </c>
      <c r="J20" s="231">
        <v>198</v>
      </c>
      <c r="K20" s="231">
        <v>948</v>
      </c>
      <c r="L20" s="231">
        <v>237</v>
      </c>
      <c r="M20" s="231">
        <v>498</v>
      </c>
      <c r="N20" s="231">
        <v>2325</v>
      </c>
      <c r="O20" s="231">
        <v>698</v>
      </c>
      <c r="P20" s="231">
        <v>411</v>
      </c>
      <c r="Q20" s="231">
        <v>1831</v>
      </c>
      <c r="R20" s="231">
        <v>717</v>
      </c>
      <c r="S20" s="193"/>
      <c r="T20" s="193"/>
      <c r="U20" s="193"/>
      <c r="V20" s="193"/>
      <c r="W20" s="193"/>
    </row>
    <row r="21" spans="1:23" ht="27.75" customHeight="1">
      <c r="A21" s="55"/>
      <c r="B21" s="55"/>
      <c r="C21" s="55"/>
      <c r="D21" s="232" t="s">
        <v>2634</v>
      </c>
      <c r="E21" s="62"/>
      <c r="F21" s="197">
        <v>105</v>
      </c>
      <c r="G21" s="231">
        <v>488</v>
      </c>
      <c r="H21" s="231">
        <v>488</v>
      </c>
      <c r="I21" s="233">
        <v>4.65</v>
      </c>
      <c r="J21" s="231">
        <v>4</v>
      </c>
      <c r="K21" s="231">
        <v>29</v>
      </c>
      <c r="L21" s="231">
        <v>7</v>
      </c>
      <c r="M21" s="231">
        <v>11</v>
      </c>
      <c r="N21" s="231">
        <v>71</v>
      </c>
      <c r="O21" s="231">
        <v>17</v>
      </c>
      <c r="P21" s="231">
        <v>69</v>
      </c>
      <c r="Q21" s="231">
        <v>323</v>
      </c>
      <c r="R21" s="231">
        <v>107</v>
      </c>
      <c r="S21" s="193"/>
      <c r="T21" s="193"/>
      <c r="U21" s="193"/>
      <c r="V21" s="193"/>
      <c r="W21" s="193"/>
    </row>
    <row r="22" spans="1:23" ht="27.75" customHeight="1">
      <c r="A22" s="55"/>
      <c r="B22" s="55"/>
      <c r="C22" s="55"/>
      <c r="D22" s="185" t="s">
        <v>2890</v>
      </c>
      <c r="E22" s="62"/>
      <c r="F22" s="197">
        <v>320</v>
      </c>
      <c r="G22" s="231">
        <v>2003</v>
      </c>
      <c r="H22" s="231">
        <v>2001</v>
      </c>
      <c r="I22" s="233">
        <v>6.25</v>
      </c>
      <c r="J22" s="231">
        <v>146</v>
      </c>
      <c r="K22" s="231">
        <v>921</v>
      </c>
      <c r="L22" s="231">
        <v>190</v>
      </c>
      <c r="M22" s="231">
        <v>246</v>
      </c>
      <c r="N22" s="231">
        <v>1572</v>
      </c>
      <c r="O22" s="231">
        <v>416</v>
      </c>
      <c r="P22" s="231">
        <v>256</v>
      </c>
      <c r="Q22" s="231">
        <v>1600</v>
      </c>
      <c r="R22" s="231">
        <v>384</v>
      </c>
      <c r="S22" s="193"/>
      <c r="T22" s="193"/>
      <c r="U22" s="193"/>
      <c r="V22" s="193"/>
      <c r="W22" s="193"/>
    </row>
    <row r="23" spans="1:23" ht="27.75" customHeight="1">
      <c r="A23" s="55"/>
      <c r="B23" s="55"/>
      <c r="C23" s="55"/>
      <c r="D23" s="18" t="s">
        <v>2891</v>
      </c>
      <c r="E23" s="62"/>
      <c r="F23" s="197">
        <v>1350</v>
      </c>
      <c r="G23" s="231">
        <v>2831</v>
      </c>
      <c r="H23" s="231">
        <v>2820</v>
      </c>
      <c r="I23" s="233">
        <v>2.09</v>
      </c>
      <c r="J23" s="231" t="s">
        <v>2636</v>
      </c>
      <c r="K23" s="231" t="s">
        <v>2636</v>
      </c>
      <c r="L23" s="231" t="s">
        <v>2636</v>
      </c>
      <c r="M23" s="231">
        <v>18</v>
      </c>
      <c r="N23" s="231">
        <v>46</v>
      </c>
      <c r="O23" s="231">
        <v>25</v>
      </c>
      <c r="P23" s="231">
        <v>317</v>
      </c>
      <c r="Q23" s="231">
        <v>672</v>
      </c>
      <c r="R23" s="231">
        <v>523</v>
      </c>
      <c r="S23" s="193"/>
      <c r="T23" s="193"/>
      <c r="U23" s="193"/>
      <c r="V23" s="193"/>
      <c r="W23" s="193"/>
    </row>
    <row r="24" spans="1:23" ht="27.75" customHeight="1">
      <c r="A24" s="55"/>
      <c r="B24" s="55"/>
      <c r="C24" s="55"/>
      <c r="D24" s="18" t="s">
        <v>2892</v>
      </c>
      <c r="E24" s="62"/>
      <c r="F24" s="197">
        <v>1481</v>
      </c>
      <c r="G24" s="231">
        <v>4798</v>
      </c>
      <c r="H24" s="231">
        <v>4775</v>
      </c>
      <c r="I24" s="233">
        <v>3.22</v>
      </c>
      <c r="J24" s="231">
        <v>139</v>
      </c>
      <c r="K24" s="231">
        <v>510</v>
      </c>
      <c r="L24" s="231">
        <v>157</v>
      </c>
      <c r="M24" s="231">
        <v>570</v>
      </c>
      <c r="N24" s="231">
        <v>2064</v>
      </c>
      <c r="O24" s="231">
        <v>781</v>
      </c>
      <c r="P24" s="231">
        <v>1123</v>
      </c>
      <c r="Q24" s="231">
        <v>3648</v>
      </c>
      <c r="R24" s="231">
        <v>1211</v>
      </c>
      <c r="S24" s="193"/>
      <c r="T24" s="193"/>
      <c r="U24" s="193"/>
      <c r="V24" s="193"/>
      <c r="W24" s="193"/>
    </row>
    <row r="25" spans="1:23" s="537" customFormat="1" ht="27.75" customHeight="1">
      <c r="A25" s="538"/>
      <c r="B25" s="620" t="s">
        <v>2893</v>
      </c>
      <c r="C25" s="620"/>
      <c r="D25" s="620"/>
      <c r="E25" s="535"/>
      <c r="F25" s="473">
        <v>700</v>
      </c>
      <c r="G25" s="336">
        <v>1404</v>
      </c>
      <c r="H25" s="336">
        <v>700</v>
      </c>
      <c r="I25" s="337">
        <v>1</v>
      </c>
      <c r="J25" s="336" t="s">
        <v>2483</v>
      </c>
      <c r="K25" s="336" t="s">
        <v>2483</v>
      </c>
      <c r="L25" s="336" t="s">
        <v>2483</v>
      </c>
      <c r="M25" s="336" t="s">
        <v>2483</v>
      </c>
      <c r="N25" s="336" t="s">
        <v>2483</v>
      </c>
      <c r="O25" s="336" t="s">
        <v>2483</v>
      </c>
      <c r="P25" s="336">
        <v>73</v>
      </c>
      <c r="Q25" s="336">
        <v>149</v>
      </c>
      <c r="R25" s="336">
        <v>73</v>
      </c>
      <c r="S25" s="536"/>
      <c r="T25" s="536"/>
      <c r="U25" s="536"/>
      <c r="V25" s="536"/>
      <c r="W25" s="536"/>
    </row>
    <row r="26" spans="1:23" s="537" customFormat="1" ht="27.75" customHeight="1" thickBot="1">
      <c r="A26" s="539"/>
      <c r="B26" s="629" t="s">
        <v>2897</v>
      </c>
      <c r="C26" s="629"/>
      <c r="D26" s="629"/>
      <c r="E26" s="540"/>
      <c r="F26" s="541">
        <v>54753</v>
      </c>
      <c r="G26" s="542">
        <v>54753</v>
      </c>
      <c r="H26" s="542">
        <v>54753</v>
      </c>
      <c r="I26" s="543">
        <v>1</v>
      </c>
      <c r="J26" s="542" t="s">
        <v>2483</v>
      </c>
      <c r="K26" s="542" t="s">
        <v>2483</v>
      </c>
      <c r="L26" s="542" t="s">
        <v>2483</v>
      </c>
      <c r="M26" s="542">
        <v>44</v>
      </c>
      <c r="N26" s="542">
        <v>44</v>
      </c>
      <c r="O26" s="542">
        <v>44</v>
      </c>
      <c r="P26" s="542">
        <v>12263</v>
      </c>
      <c r="Q26" s="542">
        <v>12263</v>
      </c>
      <c r="R26" s="542">
        <v>12263</v>
      </c>
      <c r="S26" s="536"/>
      <c r="T26" s="536"/>
      <c r="U26" s="536"/>
      <c r="V26" s="536"/>
      <c r="W26" s="536"/>
    </row>
    <row r="27" spans="1:23" ht="13.5" customHeight="1">
      <c r="A27" s="193" t="s">
        <v>2048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239"/>
      <c r="P27" s="193"/>
      <c r="Q27" s="193"/>
      <c r="R27" s="193"/>
      <c r="S27" s="193"/>
      <c r="T27" s="193"/>
      <c r="U27" s="193"/>
      <c r="V27" s="193"/>
      <c r="W27" s="193"/>
    </row>
    <row r="28" spans="1:23" ht="13.5" customHeight="1">
      <c r="A28" s="193" t="s">
        <v>2049</v>
      </c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</row>
    <row r="29" spans="1:23" ht="13.5" customHeight="1">
      <c r="A29" s="193"/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</row>
    <row r="30" spans="1:23" ht="13.5" customHeight="1">
      <c r="A30" s="193"/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</row>
    <row r="31" spans="1:23" ht="13.5" customHeight="1">
      <c r="A31" s="193"/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</row>
    <row r="32" spans="1:23" ht="13.5" customHeight="1">
      <c r="A32" s="193"/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</row>
    <row r="33" spans="1:23" ht="13.5" customHeight="1">
      <c r="A33" s="193"/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</row>
    <row r="34" spans="1:23" ht="13.5" customHeight="1">
      <c r="A34" s="193"/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</row>
    <row r="35" spans="1:23" ht="13.5" customHeight="1">
      <c r="A35" s="193"/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</row>
    <row r="36" spans="1:23" ht="13.5" customHeight="1">
      <c r="A36" s="193"/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</row>
    <row r="37" spans="1:23" ht="13.5" customHeight="1">
      <c r="A37" s="193"/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</row>
    <row r="38" spans="1:23" ht="13.5" customHeight="1">
      <c r="A38" s="193"/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</row>
    <row r="39" spans="1:23" ht="13.5" customHeight="1">
      <c r="A39" s="193"/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</row>
    <row r="40" spans="1:23" ht="13.5" customHeight="1">
      <c r="A40" s="193"/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</row>
    <row r="41" spans="1:23" ht="13.5" customHeight="1">
      <c r="A41" s="193"/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</row>
    <row r="42" spans="1:23" ht="13.5" customHeight="1">
      <c r="A42" s="193"/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</row>
    <row r="43" spans="1:23" ht="13.5" customHeight="1">
      <c r="A43" s="193"/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</row>
    <row r="44" spans="1:23" ht="13.5" customHeight="1">
      <c r="A44" s="193"/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</row>
    <row r="45" spans="1:23" ht="13.5" customHeight="1">
      <c r="A45" s="193"/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</row>
    <row r="46" spans="1:23" ht="13.5" customHeight="1">
      <c r="A46" s="193"/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</row>
    <row r="47" spans="1:23" ht="13.5" customHeight="1">
      <c r="A47" s="193"/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</row>
    <row r="48" spans="1:23" ht="13.5">
      <c r="A48" s="193"/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</row>
    <row r="49" spans="1:23" ht="13.5">
      <c r="A49" s="193"/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</row>
    <row r="50" spans="1:23" ht="13.5">
      <c r="A50" s="193"/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</row>
    <row r="51" spans="1:23" ht="13.5">
      <c r="A51" s="193"/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</row>
    <row r="52" spans="1:23" ht="13.5">
      <c r="A52" s="193"/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</row>
    <row r="53" spans="1:23" ht="13.5">
      <c r="A53" s="193"/>
      <c r="B53" s="193"/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</row>
    <row r="54" spans="1:23" ht="13.5">
      <c r="A54" s="193"/>
      <c r="B54" s="193"/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</row>
    <row r="55" spans="1:23" ht="13.5">
      <c r="A55" s="193"/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</row>
    <row r="56" spans="1:23" ht="13.5">
      <c r="A56" s="193"/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</row>
    <row r="57" spans="1:23" ht="13.5">
      <c r="A57" s="193"/>
      <c r="B57" s="193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</row>
    <row r="58" spans="1:23" ht="13.5">
      <c r="A58" s="193"/>
      <c r="B58" s="193"/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3"/>
    </row>
    <row r="59" spans="1:23" ht="13.5">
      <c r="A59" s="193"/>
      <c r="B59" s="193"/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</row>
    <row r="60" spans="1:23" ht="13.5">
      <c r="A60" s="193"/>
      <c r="B60" s="193"/>
      <c r="C60" s="193"/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</row>
    <row r="61" spans="1:23" ht="13.5">
      <c r="A61" s="193"/>
      <c r="B61" s="193"/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</row>
    <row r="62" spans="1:23" ht="13.5">
      <c r="A62" s="193"/>
      <c r="B62" s="193"/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93"/>
    </row>
    <row r="63" spans="1:23" ht="13.5">
      <c r="A63" s="193"/>
      <c r="B63" s="193"/>
      <c r="C63" s="193"/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</row>
    <row r="64" spans="1:23" ht="13.5">
      <c r="A64" s="193"/>
      <c r="B64" s="193"/>
      <c r="C64" s="193"/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3"/>
    </row>
    <row r="65" spans="1:23" ht="13.5">
      <c r="A65" s="193"/>
      <c r="B65" s="193"/>
      <c r="C65" s="193"/>
      <c r="D65" s="193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</row>
    <row r="66" spans="1:23" ht="13.5">
      <c r="A66" s="193"/>
      <c r="B66" s="193"/>
      <c r="C66" s="193"/>
      <c r="D66" s="193"/>
      <c r="E66" s="193"/>
      <c r="F66" s="193"/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Q66" s="193"/>
      <c r="R66" s="193"/>
      <c r="S66" s="193"/>
      <c r="T66" s="193"/>
      <c r="U66" s="193"/>
      <c r="V66" s="193"/>
      <c r="W66" s="193"/>
    </row>
    <row r="67" spans="1:23" ht="13.5">
      <c r="A67" s="193"/>
      <c r="B67" s="193"/>
      <c r="C67" s="193"/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</row>
    <row r="68" spans="1:23" ht="13.5">
      <c r="A68" s="193"/>
      <c r="B68" s="193"/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93"/>
      <c r="W68" s="193"/>
    </row>
    <row r="69" spans="1:23" ht="13.5">
      <c r="A69" s="193"/>
      <c r="B69" s="193"/>
      <c r="C69" s="193"/>
      <c r="D69" s="193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93"/>
      <c r="W69" s="193"/>
    </row>
    <row r="70" spans="1:23" ht="13.5">
      <c r="A70" s="193"/>
      <c r="B70" s="193"/>
      <c r="C70" s="193"/>
      <c r="D70" s="193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193"/>
    </row>
    <row r="71" spans="1:23" ht="13.5">
      <c r="A71" s="193"/>
      <c r="B71" s="193"/>
      <c r="C71" s="193"/>
      <c r="D71" s="193"/>
      <c r="E71" s="193"/>
      <c r="F71" s="193"/>
      <c r="G71" s="193"/>
      <c r="H71" s="193"/>
      <c r="I71" s="193"/>
      <c r="J71" s="193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3"/>
    </row>
    <row r="72" spans="1:23" ht="13.5">
      <c r="A72" s="193"/>
      <c r="B72" s="193"/>
      <c r="C72" s="193"/>
      <c r="D72" s="193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93"/>
      <c r="W72" s="193"/>
    </row>
    <row r="73" spans="1:23" ht="13.5">
      <c r="A73" s="193"/>
      <c r="B73" s="193"/>
      <c r="C73" s="193"/>
      <c r="D73" s="193"/>
      <c r="E73" s="193"/>
      <c r="F73" s="193"/>
      <c r="G73" s="193"/>
      <c r="H73" s="193"/>
      <c r="I73" s="193"/>
      <c r="J73" s="193"/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193"/>
    </row>
    <row r="74" spans="1:23" ht="13.5">
      <c r="A74" s="193"/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</row>
    <row r="75" spans="1:23" ht="13.5">
      <c r="A75" s="193"/>
      <c r="B75" s="193"/>
      <c r="C75" s="193"/>
      <c r="D75" s="193"/>
      <c r="E75" s="193"/>
      <c r="F75" s="193"/>
      <c r="G75" s="193"/>
      <c r="H75" s="193"/>
      <c r="I75" s="193"/>
      <c r="J75" s="193"/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193"/>
      <c r="V75" s="193"/>
      <c r="W75" s="193"/>
    </row>
    <row r="76" spans="1:23" ht="13.5">
      <c r="A76" s="193"/>
      <c r="B76" s="193"/>
      <c r="C76" s="193"/>
      <c r="D76" s="193"/>
      <c r="E76" s="193"/>
      <c r="F76" s="193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193"/>
    </row>
    <row r="77" spans="1:23" ht="13.5">
      <c r="A77" s="193"/>
      <c r="B77" s="193"/>
      <c r="C77" s="193"/>
      <c r="D77" s="193"/>
      <c r="E77" s="193"/>
      <c r="F77" s="193"/>
      <c r="G77" s="193"/>
      <c r="H77" s="193"/>
      <c r="I77" s="193"/>
      <c r="J77" s="193"/>
      <c r="K77" s="193"/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193"/>
      <c r="W77" s="193"/>
    </row>
    <row r="78" spans="1:23" ht="13.5">
      <c r="A78" s="193"/>
      <c r="B78" s="193"/>
      <c r="C78" s="193"/>
      <c r="D78" s="193"/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193"/>
      <c r="W78" s="193"/>
    </row>
    <row r="79" spans="1:23" ht="13.5">
      <c r="A79" s="193"/>
      <c r="B79" s="193"/>
      <c r="C79" s="193"/>
      <c r="D79" s="193"/>
      <c r="E79" s="193"/>
      <c r="F79" s="193"/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193"/>
      <c r="R79" s="193"/>
      <c r="S79" s="193"/>
      <c r="T79" s="193"/>
      <c r="U79" s="193"/>
      <c r="V79" s="193"/>
      <c r="W79" s="193"/>
    </row>
    <row r="80" spans="1:23" ht="13.5">
      <c r="A80" s="193"/>
      <c r="B80" s="193"/>
      <c r="C80" s="193"/>
      <c r="D80" s="193"/>
      <c r="E80" s="193"/>
      <c r="F80" s="193"/>
      <c r="G80" s="193"/>
      <c r="H80" s="193"/>
      <c r="I80" s="193"/>
      <c r="J80" s="193"/>
      <c r="K80" s="193"/>
      <c r="L80" s="193"/>
      <c r="M80" s="193"/>
      <c r="N80" s="193"/>
      <c r="O80" s="193"/>
      <c r="P80" s="193"/>
      <c r="Q80" s="193"/>
      <c r="R80" s="193"/>
      <c r="S80" s="193"/>
      <c r="T80" s="193"/>
      <c r="U80" s="193"/>
      <c r="V80" s="193"/>
      <c r="W80" s="193"/>
    </row>
    <row r="81" spans="1:23" ht="13.5">
      <c r="A81" s="193"/>
      <c r="B81" s="193"/>
      <c r="C81" s="193"/>
      <c r="D81" s="193"/>
      <c r="E81" s="193"/>
      <c r="F81" s="193"/>
      <c r="G81" s="193"/>
      <c r="H81" s="193"/>
      <c r="I81" s="193"/>
      <c r="J81" s="193"/>
      <c r="K81" s="193"/>
      <c r="L81" s="193"/>
      <c r="M81" s="193"/>
      <c r="N81" s="193"/>
      <c r="O81" s="193"/>
      <c r="P81" s="193"/>
      <c r="Q81" s="193"/>
      <c r="R81" s="193"/>
      <c r="S81" s="193"/>
      <c r="T81" s="193"/>
      <c r="U81" s="193"/>
      <c r="V81" s="193"/>
      <c r="W81" s="193"/>
    </row>
    <row r="82" spans="1:23" ht="13.5">
      <c r="A82" s="193"/>
      <c r="B82" s="193"/>
      <c r="C82" s="193"/>
      <c r="D82" s="193"/>
      <c r="E82" s="193"/>
      <c r="F82" s="193"/>
      <c r="G82" s="193"/>
      <c r="H82" s="193"/>
      <c r="I82" s="193"/>
      <c r="J82" s="193"/>
      <c r="K82" s="193"/>
      <c r="L82" s="193"/>
      <c r="M82" s="193"/>
      <c r="N82" s="193"/>
      <c r="O82" s="193"/>
      <c r="P82" s="193"/>
      <c r="Q82" s="193"/>
      <c r="R82" s="193"/>
      <c r="S82" s="193"/>
      <c r="T82" s="193"/>
      <c r="U82" s="193"/>
      <c r="V82" s="193"/>
      <c r="W82" s="193"/>
    </row>
    <row r="83" spans="1:23" ht="13.5">
      <c r="A83" s="193"/>
      <c r="B83" s="193"/>
      <c r="C83" s="193"/>
      <c r="D83" s="193"/>
      <c r="E83" s="193"/>
      <c r="F83" s="193"/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  <c r="R83" s="193"/>
      <c r="S83" s="193"/>
      <c r="T83" s="193"/>
      <c r="U83" s="193"/>
      <c r="V83" s="193"/>
      <c r="W83" s="193"/>
    </row>
    <row r="84" spans="1:23" ht="13.5">
      <c r="A84" s="193"/>
      <c r="B84" s="193"/>
      <c r="C84" s="193"/>
      <c r="D84" s="193"/>
      <c r="E84" s="193"/>
      <c r="F84" s="193"/>
      <c r="G84" s="193"/>
      <c r="H84" s="193"/>
      <c r="I84" s="193"/>
      <c r="J84" s="193"/>
      <c r="K84" s="193"/>
      <c r="L84" s="193"/>
      <c r="M84" s="193"/>
      <c r="N84" s="193"/>
      <c r="O84" s="193"/>
      <c r="P84" s="193"/>
      <c r="Q84" s="193"/>
      <c r="R84" s="193"/>
      <c r="S84" s="193"/>
      <c r="T84" s="193"/>
      <c r="U84" s="193"/>
      <c r="V84" s="193"/>
      <c r="W84" s="193"/>
    </row>
    <row r="85" spans="1:23" ht="13.5">
      <c r="A85" s="193"/>
      <c r="B85" s="193"/>
      <c r="C85" s="193"/>
      <c r="D85" s="193"/>
      <c r="E85" s="193"/>
      <c r="F85" s="193"/>
      <c r="G85" s="193"/>
      <c r="H85" s="193"/>
      <c r="I85" s="193"/>
      <c r="J85" s="193"/>
      <c r="K85" s="193"/>
      <c r="L85" s="193"/>
      <c r="M85" s="193"/>
      <c r="N85" s="193"/>
      <c r="O85" s="193"/>
      <c r="P85" s="193"/>
      <c r="Q85" s="193"/>
      <c r="R85" s="193"/>
      <c r="S85" s="193"/>
      <c r="T85" s="193"/>
      <c r="U85" s="193"/>
      <c r="V85" s="193"/>
      <c r="W85" s="193"/>
    </row>
    <row r="86" spans="1:23" ht="13.5">
      <c r="A86" s="193"/>
      <c r="B86" s="193"/>
      <c r="C86" s="193"/>
      <c r="D86" s="193"/>
      <c r="E86" s="193"/>
      <c r="F86" s="193"/>
      <c r="G86" s="193"/>
      <c r="H86" s="193"/>
      <c r="I86" s="193"/>
      <c r="J86" s="193"/>
      <c r="K86" s="193"/>
      <c r="L86" s="193"/>
      <c r="M86" s="193"/>
      <c r="N86" s="193"/>
      <c r="O86" s="193"/>
      <c r="P86" s="193"/>
      <c r="Q86" s="193"/>
      <c r="R86" s="193"/>
      <c r="S86" s="193"/>
      <c r="T86" s="193"/>
      <c r="U86" s="193"/>
      <c r="V86" s="193"/>
      <c r="W86" s="193"/>
    </row>
    <row r="87" spans="1:23" ht="13.5">
      <c r="A87" s="193"/>
      <c r="B87" s="193"/>
      <c r="C87" s="193"/>
      <c r="D87" s="193"/>
      <c r="E87" s="193"/>
      <c r="F87" s="193"/>
      <c r="G87" s="193"/>
      <c r="H87" s="193"/>
      <c r="I87" s="193"/>
      <c r="J87" s="193"/>
      <c r="K87" s="193"/>
      <c r="L87" s="193"/>
      <c r="M87" s="193"/>
      <c r="N87" s="193"/>
      <c r="O87" s="193"/>
      <c r="P87" s="193"/>
      <c r="Q87" s="193"/>
      <c r="R87" s="193"/>
      <c r="S87" s="193"/>
      <c r="T87" s="193"/>
      <c r="U87" s="193"/>
      <c r="V87" s="193"/>
      <c r="W87" s="193"/>
    </row>
    <row r="88" spans="1:23" ht="13.5">
      <c r="A88" s="193"/>
      <c r="B88" s="193"/>
      <c r="C88" s="193"/>
      <c r="D88" s="193"/>
      <c r="E88" s="193"/>
      <c r="F88" s="193"/>
      <c r="G88" s="193"/>
      <c r="H88" s="193"/>
      <c r="I88" s="193"/>
      <c r="J88" s="193"/>
      <c r="K88" s="193"/>
      <c r="L88" s="193"/>
      <c r="M88" s="193"/>
      <c r="N88" s="193"/>
      <c r="O88" s="193"/>
      <c r="P88" s="193"/>
      <c r="Q88" s="193"/>
      <c r="R88" s="193"/>
      <c r="S88" s="193"/>
      <c r="T88" s="193"/>
      <c r="U88" s="193"/>
      <c r="V88" s="193"/>
      <c r="W88" s="193"/>
    </row>
    <row r="89" spans="1:23" ht="13.5">
      <c r="A89" s="193"/>
      <c r="B89" s="193"/>
      <c r="C89" s="193"/>
      <c r="D89" s="193"/>
      <c r="E89" s="193"/>
      <c r="F89" s="193"/>
      <c r="G89" s="193"/>
      <c r="H89" s="193"/>
      <c r="I89" s="193"/>
      <c r="J89" s="193"/>
      <c r="K89" s="193"/>
      <c r="L89" s="193"/>
      <c r="M89" s="193"/>
      <c r="N89" s="193"/>
      <c r="O89" s="193"/>
      <c r="P89" s="193"/>
      <c r="Q89" s="193"/>
      <c r="R89" s="193"/>
      <c r="S89" s="193"/>
      <c r="T89" s="193"/>
      <c r="U89" s="193"/>
      <c r="V89" s="193"/>
      <c r="W89" s="193"/>
    </row>
    <row r="90" spans="1:23" ht="13.5">
      <c r="A90" s="193"/>
      <c r="B90" s="193"/>
      <c r="C90" s="193"/>
      <c r="D90" s="193"/>
      <c r="E90" s="193"/>
      <c r="F90" s="193"/>
      <c r="G90" s="193"/>
      <c r="H90" s="193"/>
      <c r="I90" s="193"/>
      <c r="J90" s="193"/>
      <c r="K90" s="193"/>
      <c r="L90" s="193"/>
      <c r="M90" s="193"/>
      <c r="N90" s="193"/>
      <c r="O90" s="193"/>
      <c r="P90" s="193"/>
      <c r="Q90" s="193"/>
      <c r="R90" s="193"/>
      <c r="S90" s="193"/>
      <c r="T90" s="193"/>
      <c r="U90" s="193"/>
      <c r="V90" s="193"/>
      <c r="W90" s="193"/>
    </row>
    <row r="91" spans="1:23" ht="13.5">
      <c r="A91" s="193"/>
      <c r="B91" s="193"/>
      <c r="C91" s="193"/>
      <c r="D91" s="193"/>
      <c r="E91" s="193"/>
      <c r="F91" s="193"/>
      <c r="G91" s="193"/>
      <c r="H91" s="193"/>
      <c r="I91" s="193"/>
      <c r="J91" s="193"/>
      <c r="K91" s="193"/>
      <c r="L91" s="193"/>
      <c r="M91" s="193"/>
      <c r="N91" s="193"/>
      <c r="O91" s="193"/>
      <c r="P91" s="193"/>
      <c r="Q91" s="193"/>
      <c r="R91" s="193"/>
      <c r="S91" s="193"/>
      <c r="T91" s="193"/>
      <c r="U91" s="193"/>
      <c r="V91" s="193"/>
      <c r="W91" s="193"/>
    </row>
    <row r="92" spans="1:23" ht="13.5">
      <c r="A92" s="193"/>
      <c r="B92" s="193"/>
      <c r="C92" s="193"/>
      <c r="D92" s="193"/>
      <c r="E92" s="193"/>
      <c r="F92" s="193"/>
      <c r="G92" s="193"/>
      <c r="H92" s="193"/>
      <c r="I92" s="193"/>
      <c r="J92" s="193"/>
      <c r="K92" s="193"/>
      <c r="L92" s="193"/>
      <c r="M92" s="193"/>
      <c r="N92" s="193"/>
      <c r="O92" s="193"/>
      <c r="P92" s="193"/>
      <c r="Q92" s="193"/>
      <c r="R92" s="193"/>
      <c r="S92" s="193"/>
      <c r="T92" s="193"/>
      <c r="U92" s="193"/>
      <c r="V92" s="193"/>
      <c r="W92" s="193"/>
    </row>
    <row r="93" spans="1:23" ht="13.5">
      <c r="A93" s="193"/>
      <c r="B93" s="193"/>
      <c r="C93" s="193"/>
      <c r="D93" s="193"/>
      <c r="E93" s="193"/>
      <c r="F93" s="193"/>
      <c r="G93" s="193"/>
      <c r="H93" s="193"/>
      <c r="I93" s="193"/>
      <c r="J93" s="193"/>
      <c r="K93" s="193"/>
      <c r="L93" s="193"/>
      <c r="M93" s="193"/>
      <c r="N93" s="193"/>
      <c r="O93" s="193"/>
      <c r="P93" s="193"/>
      <c r="Q93" s="193"/>
      <c r="R93" s="193"/>
      <c r="S93" s="193"/>
      <c r="T93" s="193"/>
      <c r="U93" s="193"/>
      <c r="V93" s="193"/>
      <c r="W93" s="193"/>
    </row>
    <row r="94" spans="1:23" ht="13.5">
      <c r="A94" s="193"/>
      <c r="B94" s="193"/>
      <c r="C94" s="193"/>
      <c r="D94" s="193"/>
      <c r="E94" s="193"/>
      <c r="F94" s="193"/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</row>
    <row r="95" spans="1:23" ht="13.5">
      <c r="A95" s="193"/>
      <c r="B95" s="193"/>
      <c r="C95" s="193"/>
      <c r="D95" s="193"/>
      <c r="E95" s="193"/>
      <c r="F95" s="193"/>
      <c r="G95" s="193"/>
      <c r="H95" s="193"/>
      <c r="I95" s="193"/>
      <c r="J95" s="193"/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93"/>
      <c r="V95" s="193"/>
      <c r="W95" s="193"/>
    </row>
    <row r="96" spans="1:23" ht="13.5">
      <c r="A96" s="193"/>
      <c r="B96" s="193"/>
      <c r="C96" s="193"/>
      <c r="D96" s="193"/>
      <c r="E96" s="193"/>
      <c r="F96" s="193"/>
      <c r="G96" s="193"/>
      <c r="H96" s="193"/>
      <c r="I96" s="193"/>
      <c r="J96" s="193"/>
      <c r="K96" s="193"/>
      <c r="L96" s="193"/>
      <c r="M96" s="193"/>
      <c r="N96" s="193"/>
      <c r="O96" s="193"/>
      <c r="P96" s="193"/>
      <c r="Q96" s="193"/>
      <c r="R96" s="193"/>
      <c r="S96" s="193"/>
      <c r="T96" s="193"/>
      <c r="U96" s="193"/>
      <c r="V96" s="193"/>
      <c r="W96" s="193"/>
    </row>
    <row r="97" spans="1:23" ht="13.5">
      <c r="A97" s="193"/>
      <c r="B97" s="193"/>
      <c r="C97" s="193"/>
      <c r="D97" s="193"/>
      <c r="E97" s="193"/>
      <c r="F97" s="193"/>
      <c r="G97" s="193"/>
      <c r="H97" s="193"/>
      <c r="I97" s="193"/>
      <c r="J97" s="193"/>
      <c r="K97" s="193"/>
      <c r="L97" s="193"/>
      <c r="M97" s="193"/>
      <c r="N97" s="193"/>
      <c r="O97" s="193"/>
      <c r="P97" s="193"/>
      <c r="Q97" s="193"/>
      <c r="R97" s="193"/>
      <c r="S97" s="193"/>
      <c r="T97" s="193"/>
      <c r="U97" s="193"/>
      <c r="V97" s="193"/>
      <c r="W97" s="193"/>
    </row>
    <row r="98" spans="1:23" ht="13.5">
      <c r="A98" s="193"/>
      <c r="B98" s="193"/>
      <c r="C98" s="193"/>
      <c r="D98" s="193"/>
      <c r="E98" s="193"/>
      <c r="F98" s="193"/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193"/>
      <c r="R98" s="193"/>
      <c r="S98" s="193"/>
      <c r="T98" s="193"/>
      <c r="U98" s="193"/>
      <c r="V98" s="193"/>
      <c r="W98" s="193"/>
    </row>
    <row r="99" spans="1:23" ht="13.5">
      <c r="A99" s="193"/>
      <c r="B99" s="193"/>
      <c r="C99" s="193"/>
      <c r="D99" s="193"/>
      <c r="E99" s="193"/>
      <c r="F99" s="193"/>
      <c r="G99" s="193"/>
      <c r="H99" s="193"/>
      <c r="I99" s="193"/>
      <c r="J99" s="193"/>
      <c r="K99" s="193"/>
      <c r="L99" s="193"/>
      <c r="M99" s="193"/>
      <c r="N99" s="193"/>
      <c r="O99" s="193"/>
      <c r="P99" s="193"/>
      <c r="Q99" s="193"/>
      <c r="R99" s="193"/>
      <c r="S99" s="193"/>
      <c r="T99" s="193"/>
      <c r="U99" s="193"/>
      <c r="V99" s="193"/>
      <c r="W99" s="193"/>
    </row>
    <row r="100" spans="1:23" ht="13.5">
      <c r="A100" s="193"/>
      <c r="B100" s="193"/>
      <c r="C100" s="193"/>
      <c r="D100" s="193"/>
      <c r="E100" s="193"/>
      <c r="F100" s="193"/>
      <c r="G100" s="193"/>
      <c r="H100" s="193"/>
      <c r="I100" s="193"/>
      <c r="J100" s="193"/>
      <c r="K100" s="193"/>
      <c r="L100" s="193"/>
      <c r="M100" s="193"/>
      <c r="N100" s="193"/>
      <c r="O100" s="193"/>
      <c r="P100" s="193"/>
      <c r="Q100" s="193"/>
      <c r="R100" s="193"/>
      <c r="S100" s="193"/>
      <c r="T100" s="193"/>
      <c r="U100" s="193"/>
      <c r="V100" s="193"/>
      <c r="W100" s="193"/>
    </row>
    <row r="101" spans="1:23" ht="13.5">
      <c r="A101" s="193"/>
      <c r="B101" s="193"/>
      <c r="C101" s="193"/>
      <c r="D101" s="193"/>
      <c r="E101" s="193"/>
      <c r="F101" s="193"/>
      <c r="G101" s="193"/>
      <c r="H101" s="193"/>
      <c r="I101" s="193"/>
      <c r="J101" s="193"/>
      <c r="K101" s="193"/>
      <c r="L101" s="193"/>
      <c r="M101" s="193"/>
      <c r="N101" s="193"/>
      <c r="O101" s="193"/>
      <c r="P101" s="193"/>
      <c r="Q101" s="193"/>
      <c r="R101" s="193"/>
      <c r="S101" s="193"/>
      <c r="T101" s="193"/>
      <c r="U101" s="193"/>
      <c r="V101" s="193"/>
      <c r="W101" s="193"/>
    </row>
    <row r="102" spans="1:23" ht="13.5">
      <c r="A102" s="193"/>
      <c r="B102" s="193"/>
      <c r="C102" s="193"/>
      <c r="D102" s="193"/>
      <c r="E102" s="193"/>
      <c r="F102" s="193"/>
      <c r="G102" s="193"/>
      <c r="H102" s="193"/>
      <c r="I102" s="193"/>
      <c r="J102" s="193"/>
      <c r="K102" s="193"/>
      <c r="L102" s="193"/>
      <c r="M102" s="193"/>
      <c r="N102" s="193"/>
      <c r="O102" s="193"/>
      <c r="P102" s="193"/>
      <c r="Q102" s="193"/>
      <c r="R102" s="193"/>
      <c r="S102" s="193"/>
      <c r="T102" s="193"/>
      <c r="U102" s="193"/>
      <c r="V102" s="193"/>
      <c r="W102" s="193"/>
    </row>
    <row r="103" spans="1:23" ht="13.5">
      <c r="A103" s="193"/>
      <c r="B103" s="193"/>
      <c r="C103" s="193"/>
      <c r="D103" s="193"/>
      <c r="E103" s="193"/>
      <c r="F103" s="193"/>
      <c r="G103" s="193"/>
      <c r="H103" s="193"/>
      <c r="I103" s="193"/>
      <c r="J103" s="193"/>
      <c r="K103" s="193"/>
      <c r="L103" s="193"/>
      <c r="M103" s="193"/>
      <c r="N103" s="193"/>
      <c r="O103" s="193"/>
      <c r="P103" s="193"/>
      <c r="Q103" s="193"/>
      <c r="R103" s="193"/>
      <c r="S103" s="193"/>
      <c r="T103" s="193"/>
      <c r="U103" s="193"/>
      <c r="V103" s="193"/>
      <c r="W103" s="193"/>
    </row>
    <row r="104" spans="1:23" ht="13.5">
      <c r="A104" s="193"/>
      <c r="B104" s="193"/>
      <c r="C104" s="193"/>
      <c r="D104" s="193"/>
      <c r="E104" s="193"/>
      <c r="F104" s="193"/>
      <c r="G104" s="193"/>
      <c r="H104" s="193"/>
      <c r="I104" s="193"/>
      <c r="J104" s="193"/>
      <c r="K104" s="193"/>
      <c r="L104" s="193"/>
      <c r="M104" s="193"/>
      <c r="N104" s="193"/>
      <c r="O104" s="193"/>
      <c r="P104" s="193"/>
      <c r="Q104" s="193"/>
      <c r="R104" s="193"/>
      <c r="S104" s="193"/>
      <c r="T104" s="193"/>
      <c r="U104" s="193"/>
      <c r="V104" s="193"/>
      <c r="W104" s="193"/>
    </row>
    <row r="105" spans="1:23" ht="13.5">
      <c r="A105" s="193"/>
      <c r="B105" s="193"/>
      <c r="C105" s="193"/>
      <c r="D105" s="193"/>
      <c r="E105" s="193"/>
      <c r="F105" s="193"/>
      <c r="G105" s="193"/>
      <c r="H105" s="193"/>
      <c r="I105" s="193"/>
      <c r="J105" s="193"/>
      <c r="K105" s="193"/>
      <c r="L105" s="193"/>
      <c r="M105" s="193"/>
      <c r="N105" s="193"/>
      <c r="O105" s="193"/>
      <c r="P105" s="193"/>
      <c r="Q105" s="193"/>
      <c r="R105" s="193"/>
      <c r="S105" s="193"/>
      <c r="T105" s="193"/>
      <c r="U105" s="193"/>
      <c r="V105" s="193"/>
      <c r="W105" s="193"/>
    </row>
    <row r="106" spans="1:23" ht="13.5">
      <c r="A106" s="193"/>
      <c r="B106" s="193"/>
      <c r="C106" s="193"/>
      <c r="D106" s="193"/>
      <c r="E106" s="193"/>
      <c r="F106" s="193"/>
      <c r="G106" s="193"/>
      <c r="H106" s="193"/>
      <c r="I106" s="193"/>
      <c r="J106" s="193"/>
      <c r="K106" s="193"/>
      <c r="L106" s="193"/>
      <c r="M106" s="193"/>
      <c r="N106" s="193"/>
      <c r="O106" s="193"/>
      <c r="P106" s="193"/>
      <c r="Q106" s="193"/>
      <c r="R106" s="193"/>
      <c r="S106" s="193"/>
      <c r="T106" s="193"/>
      <c r="U106" s="193"/>
      <c r="V106" s="193"/>
      <c r="W106" s="193"/>
    </row>
    <row r="107" spans="1:23" ht="13.5">
      <c r="A107" s="193"/>
      <c r="B107" s="193"/>
      <c r="C107" s="193"/>
      <c r="D107" s="193"/>
      <c r="E107" s="193"/>
      <c r="F107" s="193"/>
      <c r="G107" s="193"/>
      <c r="H107" s="193"/>
      <c r="I107" s="193"/>
      <c r="J107" s="193"/>
      <c r="K107" s="193"/>
      <c r="L107" s="193"/>
      <c r="M107" s="193"/>
      <c r="N107" s="193"/>
      <c r="O107" s="193"/>
      <c r="P107" s="193"/>
      <c r="Q107" s="193"/>
      <c r="R107" s="193"/>
      <c r="S107" s="193"/>
      <c r="T107" s="193"/>
      <c r="U107" s="193"/>
      <c r="V107" s="193"/>
      <c r="W107" s="193"/>
    </row>
    <row r="108" spans="1:23" ht="13.5">
      <c r="A108" s="193"/>
      <c r="B108" s="193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</row>
    <row r="109" spans="1:23" ht="13.5">
      <c r="A109" s="193"/>
      <c r="B109" s="193"/>
      <c r="C109" s="193"/>
      <c r="D109" s="193"/>
      <c r="E109" s="193"/>
      <c r="F109" s="193"/>
      <c r="G109" s="193"/>
      <c r="H109" s="193"/>
      <c r="I109" s="193"/>
      <c r="J109" s="193"/>
      <c r="K109" s="193"/>
      <c r="L109" s="193"/>
      <c r="M109" s="193"/>
      <c r="N109" s="193"/>
      <c r="O109" s="193"/>
      <c r="P109" s="193"/>
      <c r="Q109" s="193"/>
      <c r="R109" s="193"/>
      <c r="S109" s="193"/>
      <c r="T109" s="193"/>
      <c r="U109" s="193"/>
      <c r="V109" s="193"/>
      <c r="W109" s="193"/>
    </row>
    <row r="110" spans="1:23" ht="13.5">
      <c r="A110" s="193"/>
      <c r="B110" s="193"/>
      <c r="C110" s="193"/>
      <c r="D110" s="193"/>
      <c r="E110" s="193"/>
      <c r="F110" s="193"/>
      <c r="G110" s="193"/>
      <c r="H110" s="193"/>
      <c r="I110" s="193"/>
      <c r="J110" s="193"/>
      <c r="K110" s="193"/>
      <c r="L110" s="193"/>
      <c r="M110" s="193"/>
      <c r="N110" s="193"/>
      <c r="O110" s="193"/>
      <c r="P110" s="193"/>
      <c r="Q110" s="193"/>
      <c r="R110" s="193"/>
      <c r="S110" s="193"/>
      <c r="T110" s="193"/>
      <c r="U110" s="193"/>
      <c r="V110" s="193"/>
      <c r="W110" s="193"/>
    </row>
    <row r="111" spans="1:23" ht="13.5">
      <c r="A111" s="193"/>
      <c r="B111" s="193"/>
      <c r="C111" s="193"/>
      <c r="D111" s="193"/>
      <c r="E111" s="193"/>
      <c r="F111" s="193"/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  <c r="Q111" s="193"/>
      <c r="R111" s="193"/>
      <c r="S111" s="193"/>
      <c r="T111" s="193"/>
      <c r="U111" s="193"/>
      <c r="V111" s="193"/>
      <c r="W111" s="193"/>
    </row>
    <row r="112" spans="1:23" ht="13.5">
      <c r="A112" s="193"/>
      <c r="B112" s="193"/>
      <c r="C112" s="193"/>
      <c r="D112" s="193"/>
      <c r="E112" s="193"/>
      <c r="F112" s="193"/>
      <c r="G112" s="193"/>
      <c r="H112" s="193"/>
      <c r="I112" s="193"/>
      <c r="J112" s="193"/>
      <c r="K112" s="193"/>
      <c r="L112" s="193"/>
      <c r="M112" s="193"/>
      <c r="N112" s="193"/>
      <c r="O112" s="193"/>
      <c r="P112" s="193"/>
      <c r="Q112" s="193"/>
      <c r="R112" s="193"/>
      <c r="S112" s="193"/>
      <c r="T112" s="193"/>
      <c r="U112" s="193"/>
      <c r="V112" s="193"/>
      <c r="W112" s="193"/>
    </row>
    <row r="113" spans="1:23" ht="13.5">
      <c r="A113" s="193"/>
      <c r="B113" s="193"/>
      <c r="C113" s="193"/>
      <c r="D113" s="193"/>
      <c r="E113" s="193"/>
      <c r="F113" s="193"/>
      <c r="G113" s="193"/>
      <c r="H113" s="193"/>
      <c r="I113" s="193"/>
      <c r="J113" s="193"/>
      <c r="K113" s="193"/>
      <c r="L113" s="193"/>
      <c r="M113" s="193"/>
      <c r="N113" s="193"/>
      <c r="O113" s="193"/>
      <c r="P113" s="193"/>
      <c r="Q113" s="193"/>
      <c r="R113" s="193"/>
      <c r="S113" s="193"/>
      <c r="T113" s="193"/>
      <c r="U113" s="193"/>
      <c r="V113" s="193"/>
      <c r="W113" s="193"/>
    </row>
    <row r="114" spans="1:23" ht="13.5">
      <c r="A114" s="193"/>
      <c r="B114" s="193"/>
      <c r="C114" s="193"/>
      <c r="D114" s="193"/>
      <c r="E114" s="193"/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  <c r="R114" s="193"/>
      <c r="S114" s="193"/>
      <c r="T114" s="193"/>
      <c r="U114" s="193"/>
      <c r="V114" s="193"/>
      <c r="W114" s="193"/>
    </row>
    <row r="115" spans="1:23" ht="13.5">
      <c r="A115" s="193"/>
      <c r="B115" s="193"/>
      <c r="C115" s="193"/>
      <c r="D115" s="193"/>
      <c r="E115" s="193"/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  <c r="R115" s="193"/>
      <c r="S115" s="193"/>
      <c r="T115" s="193"/>
      <c r="U115" s="193"/>
      <c r="V115" s="193"/>
      <c r="W115" s="193"/>
    </row>
    <row r="116" spans="1:23" ht="13.5">
      <c r="A116" s="193"/>
      <c r="B116" s="193"/>
      <c r="C116" s="193"/>
      <c r="D116" s="193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  <c r="Q116" s="193"/>
      <c r="R116" s="193"/>
      <c r="S116" s="193"/>
      <c r="T116" s="193"/>
      <c r="U116" s="193"/>
      <c r="V116" s="193"/>
      <c r="W116" s="193"/>
    </row>
    <row r="117" spans="1:23" ht="13.5">
      <c r="A117" s="193"/>
      <c r="B117" s="193"/>
      <c r="C117" s="193"/>
      <c r="D117" s="193"/>
      <c r="E117" s="193"/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  <c r="P117" s="193"/>
      <c r="Q117" s="193"/>
      <c r="R117" s="193"/>
      <c r="S117" s="193"/>
      <c r="T117" s="193"/>
      <c r="U117" s="193"/>
      <c r="V117" s="193"/>
      <c r="W117" s="193"/>
    </row>
    <row r="118" spans="1:23" ht="13.5">
      <c r="A118" s="193"/>
      <c r="B118" s="193"/>
      <c r="C118" s="193"/>
      <c r="D118" s="193"/>
      <c r="E118" s="193"/>
      <c r="F118" s="193"/>
      <c r="G118" s="193"/>
      <c r="H118" s="193"/>
      <c r="I118" s="193"/>
      <c r="J118" s="193"/>
      <c r="K118" s="193"/>
      <c r="L118" s="193"/>
      <c r="M118" s="193"/>
      <c r="N118" s="193"/>
      <c r="O118" s="193"/>
      <c r="P118" s="193"/>
      <c r="Q118" s="193"/>
      <c r="R118" s="193"/>
      <c r="S118" s="193"/>
      <c r="T118" s="193"/>
      <c r="U118" s="193"/>
      <c r="V118" s="193"/>
      <c r="W118" s="193"/>
    </row>
    <row r="119" spans="1:23" ht="13.5">
      <c r="A119" s="193"/>
      <c r="B119" s="193"/>
      <c r="C119" s="193"/>
      <c r="D119" s="193"/>
      <c r="E119" s="193"/>
      <c r="F119" s="193"/>
      <c r="G119" s="193"/>
      <c r="H119" s="193"/>
      <c r="I119" s="193"/>
      <c r="J119" s="193"/>
      <c r="K119" s="193"/>
      <c r="L119" s="193"/>
      <c r="M119" s="193"/>
      <c r="N119" s="193"/>
      <c r="O119" s="193"/>
      <c r="P119" s="193"/>
      <c r="Q119" s="193"/>
      <c r="R119" s="193"/>
      <c r="S119" s="193"/>
      <c r="T119" s="193"/>
      <c r="U119" s="193"/>
      <c r="V119" s="193"/>
      <c r="W119" s="193"/>
    </row>
    <row r="120" spans="1:23" ht="13.5">
      <c r="A120" s="193"/>
      <c r="B120" s="193"/>
      <c r="C120" s="193"/>
      <c r="D120" s="193"/>
      <c r="E120" s="193"/>
      <c r="F120" s="193"/>
      <c r="G120" s="193"/>
      <c r="H120" s="193"/>
      <c r="I120" s="193"/>
      <c r="J120" s="193"/>
      <c r="K120" s="193"/>
      <c r="L120" s="193"/>
      <c r="M120" s="193"/>
      <c r="N120" s="193"/>
      <c r="O120" s="193"/>
      <c r="P120" s="193"/>
      <c r="Q120" s="193"/>
      <c r="R120" s="193"/>
      <c r="S120" s="193"/>
      <c r="T120" s="193"/>
      <c r="U120" s="193"/>
      <c r="V120" s="193"/>
      <c r="W120" s="193"/>
    </row>
    <row r="121" spans="1:23" ht="13.5">
      <c r="A121" s="193"/>
      <c r="B121" s="193"/>
      <c r="C121" s="193"/>
      <c r="D121" s="193"/>
      <c r="E121" s="193"/>
      <c r="F121" s="193"/>
      <c r="G121" s="193"/>
      <c r="H121" s="193"/>
      <c r="I121" s="193"/>
      <c r="J121" s="193"/>
      <c r="K121" s="193"/>
      <c r="L121" s="193"/>
      <c r="M121" s="193"/>
      <c r="N121" s="193"/>
      <c r="O121" s="193"/>
      <c r="P121" s="193"/>
      <c r="Q121" s="193"/>
      <c r="R121" s="193"/>
      <c r="S121" s="193"/>
      <c r="T121" s="193"/>
      <c r="U121" s="193"/>
      <c r="V121" s="193"/>
      <c r="W121" s="193"/>
    </row>
    <row r="122" spans="1:23" ht="13.5">
      <c r="A122" s="193"/>
      <c r="B122" s="193"/>
      <c r="C122" s="193"/>
      <c r="D122" s="193"/>
      <c r="E122" s="193"/>
      <c r="F122" s="193"/>
      <c r="G122" s="193"/>
      <c r="H122" s="193"/>
      <c r="I122" s="193"/>
      <c r="J122" s="193"/>
      <c r="K122" s="193"/>
      <c r="L122" s="193"/>
      <c r="M122" s="193"/>
      <c r="N122" s="193"/>
      <c r="O122" s="193"/>
      <c r="P122" s="193"/>
      <c r="Q122" s="193"/>
      <c r="R122" s="193"/>
      <c r="S122" s="193"/>
      <c r="T122" s="193"/>
      <c r="U122" s="193"/>
      <c r="V122" s="193"/>
      <c r="W122" s="193"/>
    </row>
    <row r="123" spans="1:23" ht="13.5">
      <c r="A123" s="193"/>
      <c r="B123" s="193"/>
      <c r="C123" s="193"/>
      <c r="D123" s="193"/>
      <c r="E123" s="193"/>
      <c r="F123" s="193"/>
      <c r="G123" s="193"/>
      <c r="H123" s="193"/>
      <c r="I123" s="193"/>
      <c r="J123" s="193"/>
      <c r="K123" s="193"/>
      <c r="L123" s="193"/>
      <c r="M123" s="193"/>
      <c r="N123" s="193"/>
      <c r="O123" s="193"/>
      <c r="P123" s="193"/>
      <c r="Q123" s="193"/>
      <c r="R123" s="193"/>
      <c r="S123" s="193"/>
      <c r="T123" s="193"/>
      <c r="U123" s="193"/>
      <c r="V123" s="193"/>
      <c r="W123" s="193"/>
    </row>
    <row r="124" spans="1:23" ht="13.5">
      <c r="A124" s="193"/>
      <c r="B124" s="193"/>
      <c r="C124" s="193"/>
      <c r="D124" s="193"/>
      <c r="E124" s="193"/>
      <c r="F124" s="193"/>
      <c r="G124" s="193"/>
      <c r="H124" s="193"/>
      <c r="I124" s="193"/>
      <c r="J124" s="193"/>
      <c r="K124" s="193"/>
      <c r="L124" s="193"/>
      <c r="M124" s="193"/>
      <c r="N124" s="193"/>
      <c r="O124" s="193"/>
      <c r="P124" s="193"/>
      <c r="Q124" s="193"/>
      <c r="R124" s="193"/>
      <c r="S124" s="193"/>
      <c r="T124" s="193"/>
      <c r="U124" s="193"/>
      <c r="V124" s="193"/>
      <c r="W124" s="193"/>
    </row>
    <row r="125" spans="1:23" ht="13.5">
      <c r="A125" s="193"/>
      <c r="B125" s="193"/>
      <c r="C125" s="193"/>
      <c r="D125" s="193"/>
      <c r="E125" s="193"/>
      <c r="F125" s="193"/>
      <c r="G125" s="193"/>
      <c r="H125" s="193"/>
      <c r="I125" s="193"/>
      <c r="J125" s="193"/>
      <c r="K125" s="193"/>
      <c r="L125" s="193"/>
      <c r="M125" s="193"/>
      <c r="N125" s="193"/>
      <c r="O125" s="193"/>
      <c r="P125" s="193"/>
      <c r="Q125" s="193"/>
      <c r="R125" s="193"/>
      <c r="S125" s="193"/>
      <c r="T125" s="193"/>
      <c r="U125" s="193"/>
      <c r="V125" s="193"/>
      <c r="W125" s="193"/>
    </row>
    <row r="126" spans="1:23" ht="13.5">
      <c r="A126" s="193"/>
      <c r="B126" s="193"/>
      <c r="C126" s="193"/>
      <c r="D126" s="193"/>
      <c r="E126" s="193"/>
      <c r="F126" s="193"/>
      <c r="G126" s="193"/>
      <c r="H126" s="193"/>
      <c r="I126" s="193"/>
      <c r="J126" s="193"/>
      <c r="K126" s="193"/>
      <c r="L126" s="193"/>
      <c r="M126" s="193"/>
      <c r="N126" s="193"/>
      <c r="O126" s="193"/>
      <c r="P126" s="193"/>
      <c r="Q126" s="193"/>
      <c r="R126" s="193"/>
      <c r="S126" s="193"/>
      <c r="T126" s="193"/>
      <c r="U126" s="193"/>
      <c r="V126" s="193"/>
      <c r="W126" s="193"/>
    </row>
    <row r="127" spans="1:23" ht="13.5">
      <c r="A127" s="193"/>
      <c r="B127" s="193"/>
      <c r="C127" s="193"/>
      <c r="D127" s="193"/>
      <c r="E127" s="193"/>
      <c r="F127" s="193"/>
      <c r="G127" s="193"/>
      <c r="H127" s="193"/>
      <c r="I127" s="193"/>
      <c r="J127" s="193"/>
      <c r="K127" s="193"/>
      <c r="L127" s="193"/>
      <c r="M127" s="193"/>
      <c r="N127" s="193"/>
      <c r="O127" s="193"/>
      <c r="P127" s="193"/>
      <c r="Q127" s="193"/>
      <c r="R127" s="193"/>
      <c r="S127" s="193"/>
      <c r="T127" s="193"/>
      <c r="U127" s="193"/>
      <c r="V127" s="193"/>
      <c r="W127" s="193"/>
    </row>
    <row r="128" spans="1:23" ht="13.5">
      <c r="A128" s="193"/>
      <c r="B128" s="193"/>
      <c r="C128" s="193"/>
      <c r="D128" s="193"/>
      <c r="E128" s="193"/>
      <c r="F128" s="193"/>
      <c r="G128" s="193"/>
      <c r="H128" s="193"/>
      <c r="I128" s="193"/>
      <c r="J128" s="193"/>
      <c r="K128" s="193"/>
      <c r="L128" s="193"/>
      <c r="M128" s="193"/>
      <c r="N128" s="193"/>
      <c r="O128" s="193"/>
      <c r="P128" s="193"/>
      <c r="Q128" s="193"/>
      <c r="R128" s="193"/>
      <c r="S128" s="193"/>
      <c r="T128" s="193"/>
      <c r="U128" s="193"/>
      <c r="V128" s="193"/>
      <c r="W128" s="193"/>
    </row>
    <row r="129" spans="1:23" ht="13.5">
      <c r="A129" s="193"/>
      <c r="B129" s="193"/>
      <c r="C129" s="193"/>
      <c r="D129" s="193"/>
      <c r="E129" s="193"/>
      <c r="F129" s="193"/>
      <c r="G129" s="193"/>
      <c r="H129" s="193"/>
      <c r="I129" s="193"/>
      <c r="J129" s="193"/>
      <c r="K129" s="193"/>
      <c r="L129" s="193"/>
      <c r="M129" s="193"/>
      <c r="N129" s="193"/>
      <c r="O129" s="193"/>
      <c r="P129" s="193"/>
      <c r="Q129" s="193"/>
      <c r="R129" s="193"/>
      <c r="S129" s="193"/>
      <c r="T129" s="193"/>
      <c r="U129" s="193"/>
      <c r="V129" s="193"/>
      <c r="W129" s="193"/>
    </row>
    <row r="130" spans="1:23" ht="13.5">
      <c r="A130" s="193"/>
      <c r="B130" s="193"/>
      <c r="C130" s="193"/>
      <c r="D130" s="193"/>
      <c r="E130" s="193"/>
      <c r="F130" s="193"/>
      <c r="G130" s="193"/>
      <c r="H130" s="193"/>
      <c r="I130" s="193"/>
      <c r="J130" s="193"/>
      <c r="K130" s="193"/>
      <c r="L130" s="193"/>
      <c r="M130" s="193"/>
      <c r="N130" s="193"/>
      <c r="O130" s="193"/>
      <c r="P130" s="193"/>
      <c r="Q130" s="193"/>
      <c r="R130" s="193"/>
      <c r="S130" s="193"/>
      <c r="T130" s="193"/>
      <c r="U130" s="193"/>
      <c r="V130" s="193"/>
      <c r="W130" s="193"/>
    </row>
    <row r="131" spans="1:23" ht="13.5">
      <c r="A131" s="193"/>
      <c r="B131" s="193"/>
      <c r="C131" s="193"/>
      <c r="D131" s="193"/>
      <c r="E131" s="193"/>
      <c r="F131" s="193"/>
      <c r="G131" s="193"/>
      <c r="H131" s="193"/>
      <c r="I131" s="193"/>
      <c r="J131" s="193"/>
      <c r="K131" s="193"/>
      <c r="L131" s="193"/>
      <c r="M131" s="193"/>
      <c r="N131" s="193"/>
      <c r="O131" s="193"/>
      <c r="P131" s="193"/>
      <c r="Q131" s="193"/>
      <c r="R131" s="193"/>
      <c r="S131" s="193"/>
      <c r="T131" s="193"/>
      <c r="U131" s="193"/>
      <c r="V131" s="193"/>
      <c r="W131" s="193"/>
    </row>
    <row r="132" spans="1:23" ht="13.5">
      <c r="A132" s="193"/>
      <c r="B132" s="193"/>
      <c r="C132" s="193"/>
      <c r="D132" s="193"/>
      <c r="E132" s="193"/>
      <c r="F132" s="193"/>
      <c r="G132" s="193"/>
      <c r="H132" s="193"/>
      <c r="I132" s="193"/>
      <c r="J132" s="193"/>
      <c r="K132" s="193"/>
      <c r="L132" s="193"/>
      <c r="M132" s="193"/>
      <c r="N132" s="193"/>
      <c r="O132" s="193"/>
      <c r="P132" s="193"/>
      <c r="Q132" s="193"/>
      <c r="R132" s="193"/>
      <c r="S132" s="193"/>
      <c r="T132" s="193"/>
      <c r="U132" s="193"/>
      <c r="V132" s="193"/>
      <c r="W132" s="193"/>
    </row>
    <row r="133" spans="1:23" ht="13.5">
      <c r="A133" s="193"/>
      <c r="B133" s="193"/>
      <c r="C133" s="193"/>
      <c r="D133" s="193"/>
      <c r="E133" s="193"/>
      <c r="F133" s="193"/>
      <c r="G133" s="193"/>
      <c r="H133" s="193"/>
      <c r="I133" s="193"/>
      <c r="J133" s="193"/>
      <c r="K133" s="193"/>
      <c r="L133" s="193"/>
      <c r="M133" s="193"/>
      <c r="N133" s="193"/>
      <c r="O133" s="193"/>
      <c r="P133" s="193"/>
      <c r="Q133" s="193"/>
      <c r="R133" s="193"/>
      <c r="S133" s="193"/>
      <c r="T133" s="193"/>
      <c r="U133" s="193"/>
      <c r="V133" s="193"/>
      <c r="W133" s="193"/>
    </row>
    <row r="134" spans="1:23" ht="13.5">
      <c r="A134" s="193"/>
      <c r="B134" s="193"/>
      <c r="C134" s="193"/>
      <c r="D134" s="193"/>
      <c r="E134" s="193"/>
      <c r="F134" s="193"/>
      <c r="G134" s="193"/>
      <c r="H134" s="193"/>
      <c r="I134" s="193"/>
      <c r="J134" s="193"/>
      <c r="K134" s="193"/>
      <c r="L134" s="193"/>
      <c r="M134" s="193"/>
      <c r="N134" s="193"/>
      <c r="O134" s="193"/>
      <c r="P134" s="193"/>
      <c r="Q134" s="193"/>
      <c r="R134" s="193"/>
      <c r="S134" s="193"/>
      <c r="T134" s="193"/>
      <c r="U134" s="193"/>
      <c r="V134" s="193"/>
      <c r="W134" s="193"/>
    </row>
    <row r="135" spans="1:23" ht="13.5">
      <c r="A135" s="193"/>
      <c r="B135" s="193"/>
      <c r="C135" s="193"/>
      <c r="D135" s="193"/>
      <c r="E135" s="193"/>
      <c r="F135" s="193"/>
      <c r="G135" s="193"/>
      <c r="H135" s="193"/>
      <c r="I135" s="193"/>
      <c r="J135" s="193"/>
      <c r="K135" s="193"/>
      <c r="L135" s="193"/>
      <c r="M135" s="193"/>
      <c r="N135" s="193"/>
      <c r="O135" s="193"/>
      <c r="P135" s="193"/>
      <c r="Q135" s="193"/>
      <c r="R135" s="193"/>
      <c r="S135" s="193"/>
      <c r="T135" s="193"/>
      <c r="U135" s="193"/>
      <c r="V135" s="193"/>
      <c r="W135" s="193"/>
    </row>
    <row r="136" spans="1:23" ht="13.5">
      <c r="A136" s="193"/>
      <c r="B136" s="193"/>
      <c r="C136" s="193"/>
      <c r="D136" s="193"/>
      <c r="E136" s="193"/>
      <c r="F136" s="193"/>
      <c r="G136" s="193"/>
      <c r="H136" s="193"/>
      <c r="I136" s="193"/>
      <c r="J136" s="193"/>
      <c r="K136" s="193"/>
      <c r="L136" s="193"/>
      <c r="M136" s="193"/>
      <c r="N136" s="193"/>
      <c r="O136" s="193"/>
      <c r="P136" s="193"/>
      <c r="Q136" s="193"/>
      <c r="R136" s="193"/>
      <c r="S136" s="193"/>
      <c r="T136" s="193"/>
      <c r="U136" s="193"/>
      <c r="V136" s="193"/>
      <c r="W136" s="193"/>
    </row>
    <row r="137" spans="1:23" ht="13.5">
      <c r="A137" s="193"/>
      <c r="B137" s="193"/>
      <c r="C137" s="193"/>
      <c r="D137" s="193"/>
      <c r="E137" s="193"/>
      <c r="F137" s="193"/>
      <c r="G137" s="193"/>
      <c r="H137" s="193"/>
      <c r="I137" s="193"/>
      <c r="J137" s="193"/>
      <c r="K137" s="193"/>
      <c r="L137" s="193"/>
      <c r="M137" s="193"/>
      <c r="N137" s="193"/>
      <c r="O137" s="193"/>
      <c r="P137" s="193"/>
      <c r="Q137" s="193"/>
      <c r="R137" s="193"/>
      <c r="S137" s="193"/>
      <c r="T137" s="193"/>
      <c r="U137" s="193"/>
      <c r="V137" s="193"/>
      <c r="W137" s="193"/>
    </row>
    <row r="138" spans="1:23" ht="13.5">
      <c r="A138" s="193"/>
      <c r="B138" s="193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</row>
    <row r="139" spans="1:23" ht="13.5">
      <c r="A139" s="193"/>
      <c r="B139" s="193"/>
      <c r="C139" s="193"/>
      <c r="D139" s="193"/>
      <c r="E139" s="193"/>
      <c r="F139" s="193"/>
      <c r="G139" s="193"/>
      <c r="H139" s="193"/>
      <c r="I139" s="193"/>
      <c r="J139" s="193"/>
      <c r="K139" s="193"/>
      <c r="L139" s="193"/>
      <c r="M139" s="193"/>
      <c r="N139" s="193"/>
      <c r="O139" s="193"/>
      <c r="P139" s="193"/>
      <c r="Q139" s="193"/>
      <c r="R139" s="193"/>
      <c r="S139" s="193"/>
      <c r="T139" s="193"/>
      <c r="U139" s="193"/>
      <c r="V139" s="193"/>
      <c r="W139" s="193"/>
    </row>
    <row r="140" spans="1:23" ht="13.5">
      <c r="A140" s="193"/>
      <c r="B140" s="193"/>
      <c r="C140" s="193"/>
      <c r="D140" s="193"/>
      <c r="E140" s="193"/>
      <c r="F140" s="193"/>
      <c r="G140" s="193"/>
      <c r="H140" s="193"/>
      <c r="I140" s="193"/>
      <c r="J140" s="193"/>
      <c r="K140" s="193"/>
      <c r="L140" s="193"/>
      <c r="M140" s="193"/>
      <c r="N140" s="193"/>
      <c r="O140" s="193"/>
      <c r="P140" s="193"/>
      <c r="Q140" s="193"/>
      <c r="R140" s="193"/>
      <c r="S140" s="193"/>
      <c r="T140" s="193"/>
      <c r="U140" s="193"/>
      <c r="V140" s="193"/>
      <c r="W140" s="193"/>
    </row>
    <row r="141" spans="1:23" ht="13.5">
      <c r="A141" s="193"/>
      <c r="B141" s="193"/>
      <c r="C141" s="193"/>
      <c r="D141" s="193"/>
      <c r="E141" s="193"/>
      <c r="F141" s="193"/>
      <c r="G141" s="193"/>
      <c r="H141" s="193"/>
      <c r="I141" s="193"/>
      <c r="J141" s="193"/>
      <c r="K141" s="193"/>
      <c r="L141" s="193"/>
      <c r="M141" s="193"/>
      <c r="N141" s="193"/>
      <c r="O141" s="193"/>
      <c r="P141" s="193"/>
      <c r="Q141" s="193"/>
      <c r="R141" s="193"/>
      <c r="S141" s="193"/>
      <c r="T141" s="193"/>
      <c r="U141" s="193"/>
      <c r="V141" s="193"/>
      <c r="W141" s="193"/>
    </row>
    <row r="142" spans="1:23" ht="13.5">
      <c r="A142" s="193"/>
      <c r="B142" s="193"/>
      <c r="C142" s="193"/>
      <c r="D142" s="193"/>
      <c r="E142" s="193"/>
      <c r="F142" s="193"/>
      <c r="G142" s="193"/>
      <c r="H142" s="193"/>
      <c r="I142" s="193"/>
      <c r="J142" s="193"/>
      <c r="K142" s="193"/>
      <c r="L142" s="193"/>
      <c r="M142" s="193"/>
      <c r="N142" s="193"/>
      <c r="O142" s="193"/>
      <c r="P142" s="193"/>
      <c r="Q142" s="193"/>
      <c r="R142" s="193"/>
      <c r="S142" s="193"/>
      <c r="T142" s="193"/>
      <c r="U142" s="193"/>
      <c r="V142" s="193"/>
      <c r="W142" s="193"/>
    </row>
    <row r="143" spans="1:23" ht="13.5">
      <c r="A143" s="193"/>
      <c r="B143" s="193"/>
      <c r="C143" s="193"/>
      <c r="D143" s="193"/>
      <c r="E143" s="193"/>
      <c r="F143" s="193"/>
      <c r="G143" s="193"/>
      <c r="H143" s="193"/>
      <c r="I143" s="193"/>
      <c r="J143" s="193"/>
      <c r="K143" s="193"/>
      <c r="L143" s="193"/>
      <c r="M143" s="193"/>
      <c r="N143" s="193"/>
      <c r="O143" s="193"/>
      <c r="P143" s="193"/>
      <c r="Q143" s="193"/>
      <c r="R143" s="193"/>
      <c r="S143" s="193"/>
      <c r="T143" s="193"/>
      <c r="U143" s="193"/>
      <c r="V143" s="193"/>
      <c r="W143" s="193"/>
    </row>
    <row r="144" spans="1:23" ht="13.5">
      <c r="A144" s="193"/>
      <c r="B144" s="193"/>
      <c r="C144" s="193"/>
      <c r="D144" s="193"/>
      <c r="E144" s="193"/>
      <c r="F144" s="193"/>
      <c r="G144" s="193"/>
      <c r="H144" s="193"/>
      <c r="I144" s="193"/>
      <c r="J144" s="193"/>
      <c r="K144" s="193"/>
      <c r="L144" s="193"/>
      <c r="M144" s="193"/>
      <c r="N144" s="193"/>
      <c r="O144" s="193"/>
      <c r="P144" s="193"/>
      <c r="Q144" s="193"/>
      <c r="R144" s="193"/>
      <c r="S144" s="193"/>
      <c r="T144" s="193"/>
      <c r="U144" s="193"/>
      <c r="V144" s="193"/>
      <c r="W144" s="193"/>
    </row>
    <row r="145" spans="1:23" ht="13.5">
      <c r="A145" s="193"/>
      <c r="B145" s="193"/>
      <c r="C145" s="193"/>
      <c r="D145" s="193"/>
      <c r="E145" s="193"/>
      <c r="F145" s="193"/>
      <c r="G145" s="193"/>
      <c r="H145" s="193"/>
      <c r="I145" s="193"/>
      <c r="J145" s="193"/>
      <c r="K145" s="193"/>
      <c r="L145" s="193"/>
      <c r="M145" s="193"/>
      <c r="N145" s="193"/>
      <c r="O145" s="193"/>
      <c r="P145" s="193"/>
      <c r="Q145" s="193"/>
      <c r="R145" s="193"/>
      <c r="S145" s="193"/>
      <c r="T145" s="193"/>
      <c r="U145" s="193"/>
      <c r="V145" s="193"/>
      <c r="W145" s="193"/>
    </row>
    <row r="146" spans="1:23" ht="13.5">
      <c r="A146" s="193"/>
      <c r="B146" s="193"/>
      <c r="C146" s="193"/>
      <c r="D146" s="193"/>
      <c r="E146" s="193"/>
      <c r="F146" s="193"/>
      <c r="G146" s="193"/>
      <c r="H146" s="193"/>
      <c r="I146" s="193"/>
      <c r="J146" s="193"/>
      <c r="K146" s="193"/>
      <c r="L146" s="193"/>
      <c r="M146" s="193"/>
      <c r="N146" s="193"/>
      <c r="O146" s="193"/>
      <c r="P146" s="193"/>
      <c r="Q146" s="193"/>
      <c r="R146" s="193"/>
      <c r="S146" s="193"/>
      <c r="T146" s="193"/>
      <c r="U146" s="193"/>
      <c r="V146" s="193"/>
      <c r="W146" s="193"/>
    </row>
    <row r="147" spans="1:23" ht="13.5">
      <c r="A147" s="193"/>
      <c r="B147" s="193"/>
      <c r="C147" s="193"/>
      <c r="D147" s="193"/>
      <c r="E147" s="193"/>
      <c r="F147" s="193"/>
      <c r="G147" s="193"/>
      <c r="H147" s="193"/>
      <c r="I147" s="193"/>
      <c r="J147" s="193"/>
      <c r="K147" s="193"/>
      <c r="L147" s="193"/>
      <c r="M147" s="193"/>
      <c r="N147" s="193"/>
      <c r="O147" s="193"/>
      <c r="P147" s="193"/>
      <c r="Q147" s="193"/>
      <c r="R147" s="193"/>
      <c r="S147" s="193"/>
      <c r="T147" s="193"/>
      <c r="U147" s="193"/>
      <c r="V147" s="193"/>
      <c r="W147" s="193"/>
    </row>
    <row r="148" spans="1:23" ht="13.5">
      <c r="A148" s="193"/>
      <c r="B148" s="193"/>
      <c r="C148" s="193"/>
      <c r="D148" s="193"/>
      <c r="E148" s="193"/>
      <c r="F148" s="193"/>
      <c r="G148" s="193"/>
      <c r="H148" s="193"/>
      <c r="I148" s="193"/>
      <c r="J148" s="193"/>
      <c r="K148" s="193"/>
      <c r="L148" s="193"/>
      <c r="M148" s="193"/>
      <c r="N148" s="193"/>
      <c r="O148" s="193"/>
      <c r="P148" s="193"/>
      <c r="Q148" s="193"/>
      <c r="R148" s="193"/>
      <c r="S148" s="193"/>
      <c r="T148" s="193"/>
      <c r="U148" s="193"/>
      <c r="V148" s="193"/>
      <c r="W148" s="193"/>
    </row>
    <row r="149" spans="1:23" ht="13.5">
      <c r="A149" s="193"/>
      <c r="B149" s="193"/>
      <c r="C149" s="193"/>
      <c r="D149" s="193"/>
      <c r="E149" s="193"/>
      <c r="F149" s="193"/>
      <c r="G149" s="193"/>
      <c r="H149" s="193"/>
      <c r="I149" s="193"/>
      <c r="J149" s="193"/>
      <c r="K149" s="193"/>
      <c r="L149" s="193"/>
      <c r="M149" s="193"/>
      <c r="N149" s="193"/>
      <c r="O149" s="193"/>
      <c r="P149" s="193"/>
      <c r="Q149" s="193"/>
      <c r="R149" s="193"/>
      <c r="S149" s="193"/>
      <c r="T149" s="193"/>
      <c r="U149" s="193"/>
      <c r="V149" s="193"/>
      <c r="W149" s="193"/>
    </row>
    <row r="150" spans="1:23" ht="13.5">
      <c r="A150" s="193"/>
      <c r="B150" s="193"/>
      <c r="C150" s="193"/>
      <c r="D150" s="193"/>
      <c r="E150" s="193"/>
      <c r="F150" s="193"/>
      <c r="G150" s="193"/>
      <c r="H150" s="193"/>
      <c r="I150" s="193"/>
      <c r="J150" s="193"/>
      <c r="K150" s="193"/>
      <c r="L150" s="193"/>
      <c r="M150" s="193"/>
      <c r="N150" s="193"/>
      <c r="O150" s="193"/>
      <c r="P150" s="193"/>
      <c r="Q150" s="193"/>
      <c r="R150" s="193"/>
      <c r="S150" s="193"/>
      <c r="T150" s="193"/>
      <c r="U150" s="193"/>
      <c r="V150" s="193"/>
      <c r="W150" s="193"/>
    </row>
    <row r="151" spans="1:23" ht="13.5">
      <c r="A151" s="193"/>
      <c r="B151" s="193"/>
      <c r="C151" s="193"/>
      <c r="D151" s="193"/>
      <c r="E151" s="193"/>
      <c r="F151" s="193"/>
      <c r="G151" s="193"/>
      <c r="H151" s="193"/>
      <c r="I151" s="193"/>
      <c r="J151" s="193"/>
      <c r="K151" s="193"/>
      <c r="L151" s="193"/>
      <c r="M151" s="193"/>
      <c r="N151" s="193"/>
      <c r="O151" s="193"/>
      <c r="P151" s="193"/>
      <c r="Q151" s="193"/>
      <c r="R151" s="193"/>
      <c r="S151" s="193"/>
      <c r="T151" s="193"/>
      <c r="U151" s="193"/>
      <c r="V151" s="193"/>
      <c r="W151" s="193"/>
    </row>
    <row r="152" spans="1:23" ht="13.5">
      <c r="A152" s="193"/>
      <c r="B152" s="193"/>
      <c r="C152" s="193"/>
      <c r="D152" s="193"/>
      <c r="E152" s="193"/>
      <c r="F152" s="193"/>
      <c r="G152" s="193"/>
      <c r="H152" s="193"/>
      <c r="I152" s="193"/>
      <c r="J152" s="193"/>
      <c r="K152" s="193"/>
      <c r="L152" s="193"/>
      <c r="M152" s="193"/>
      <c r="N152" s="193"/>
      <c r="O152" s="193"/>
      <c r="P152" s="193"/>
      <c r="Q152" s="193"/>
      <c r="R152" s="193"/>
      <c r="S152" s="193"/>
      <c r="T152" s="193"/>
      <c r="U152" s="193"/>
      <c r="V152" s="193"/>
      <c r="W152" s="193"/>
    </row>
    <row r="153" spans="1:23" ht="13.5">
      <c r="A153" s="193"/>
      <c r="B153" s="193"/>
      <c r="C153" s="193"/>
      <c r="D153" s="193"/>
      <c r="E153" s="193"/>
      <c r="F153" s="193"/>
      <c r="G153" s="193"/>
      <c r="H153" s="193"/>
      <c r="I153" s="193"/>
      <c r="J153" s="193"/>
      <c r="K153" s="193"/>
      <c r="L153" s="193"/>
      <c r="M153" s="193"/>
      <c r="N153" s="193"/>
      <c r="O153" s="193"/>
      <c r="P153" s="193"/>
      <c r="Q153" s="193"/>
      <c r="R153" s="193"/>
      <c r="S153" s="193"/>
      <c r="T153" s="193"/>
      <c r="U153" s="193"/>
      <c r="V153" s="193"/>
      <c r="W153" s="193"/>
    </row>
    <row r="154" spans="1:23" ht="13.5">
      <c r="A154" s="193"/>
      <c r="B154" s="193"/>
      <c r="C154" s="193"/>
      <c r="D154" s="193"/>
      <c r="E154" s="193"/>
      <c r="F154" s="193"/>
      <c r="G154" s="193"/>
      <c r="H154" s="193"/>
      <c r="I154" s="193"/>
      <c r="J154" s="193"/>
      <c r="K154" s="193"/>
      <c r="L154" s="193"/>
      <c r="M154" s="193"/>
      <c r="N154" s="193"/>
      <c r="O154" s="193"/>
      <c r="P154" s="193"/>
      <c r="Q154" s="193"/>
      <c r="R154" s="193"/>
      <c r="S154" s="193"/>
      <c r="T154" s="193"/>
      <c r="U154" s="193"/>
      <c r="V154" s="193"/>
      <c r="W154" s="193"/>
    </row>
    <row r="155" spans="1:23" ht="13.5">
      <c r="A155" s="193"/>
      <c r="B155" s="193"/>
      <c r="C155" s="193"/>
      <c r="D155" s="193"/>
      <c r="E155" s="193"/>
      <c r="F155" s="193"/>
      <c r="G155" s="193"/>
      <c r="H155" s="193"/>
      <c r="I155" s="193"/>
      <c r="J155" s="193"/>
      <c r="K155" s="193"/>
      <c r="L155" s="193"/>
      <c r="M155" s="193"/>
      <c r="N155" s="193"/>
      <c r="O155" s="193"/>
      <c r="P155" s="193"/>
      <c r="Q155" s="193"/>
      <c r="R155" s="193"/>
      <c r="S155" s="193"/>
      <c r="T155" s="193"/>
      <c r="U155" s="193"/>
      <c r="V155" s="193"/>
      <c r="W155" s="193"/>
    </row>
    <row r="156" spans="1:23" ht="13.5">
      <c r="A156" s="193"/>
      <c r="B156" s="193"/>
      <c r="C156" s="193"/>
      <c r="D156" s="193"/>
      <c r="E156" s="193"/>
      <c r="F156" s="193"/>
      <c r="G156" s="193"/>
      <c r="H156" s="193"/>
      <c r="I156" s="193"/>
      <c r="J156" s="193"/>
      <c r="K156" s="193"/>
      <c r="L156" s="193"/>
      <c r="M156" s="193"/>
      <c r="N156" s="193"/>
      <c r="O156" s="193"/>
      <c r="P156" s="193"/>
      <c r="Q156" s="193"/>
      <c r="R156" s="193"/>
      <c r="S156" s="193"/>
      <c r="T156" s="193"/>
      <c r="U156" s="193"/>
      <c r="V156" s="193"/>
      <c r="W156" s="193"/>
    </row>
    <row r="157" spans="1:23" ht="13.5">
      <c r="A157" s="193"/>
      <c r="B157" s="193"/>
      <c r="C157" s="193"/>
      <c r="D157" s="193"/>
      <c r="E157" s="193"/>
      <c r="F157" s="193"/>
      <c r="G157" s="193"/>
      <c r="H157" s="193"/>
      <c r="I157" s="193"/>
      <c r="J157" s="193"/>
      <c r="K157" s="193"/>
      <c r="L157" s="193"/>
      <c r="M157" s="193"/>
      <c r="N157" s="193"/>
      <c r="O157" s="193"/>
      <c r="P157" s="193"/>
      <c r="Q157" s="193"/>
      <c r="R157" s="193"/>
      <c r="S157" s="193"/>
      <c r="T157" s="193"/>
      <c r="U157" s="193"/>
      <c r="V157" s="193"/>
      <c r="W157" s="193"/>
    </row>
    <row r="158" spans="1:23" ht="13.5">
      <c r="A158" s="193"/>
      <c r="B158" s="193"/>
      <c r="C158" s="193"/>
      <c r="D158" s="193"/>
      <c r="E158" s="193"/>
      <c r="F158" s="193"/>
      <c r="G158" s="193"/>
      <c r="H158" s="193"/>
      <c r="I158" s="193"/>
      <c r="J158" s="193"/>
      <c r="K158" s="193"/>
      <c r="L158" s="193"/>
      <c r="M158" s="193"/>
      <c r="N158" s="193"/>
      <c r="O158" s="193"/>
      <c r="P158" s="193"/>
      <c r="Q158" s="193"/>
      <c r="R158" s="193"/>
      <c r="S158" s="193"/>
      <c r="T158" s="193"/>
      <c r="U158" s="193"/>
      <c r="V158" s="193"/>
      <c r="W158" s="193"/>
    </row>
    <row r="159" spans="1:23" ht="13.5">
      <c r="A159" s="193"/>
      <c r="B159" s="193"/>
      <c r="C159" s="193"/>
      <c r="D159" s="193"/>
      <c r="E159" s="193"/>
      <c r="F159" s="193"/>
      <c r="G159" s="193"/>
      <c r="H159" s="193"/>
      <c r="I159" s="193"/>
      <c r="J159" s="193"/>
      <c r="K159" s="193"/>
      <c r="L159" s="193"/>
      <c r="M159" s="193"/>
      <c r="N159" s="193"/>
      <c r="O159" s="193"/>
      <c r="P159" s="193"/>
      <c r="Q159" s="193"/>
      <c r="R159" s="193"/>
      <c r="S159" s="193"/>
      <c r="T159" s="193"/>
      <c r="U159" s="193"/>
      <c r="V159" s="193"/>
      <c r="W159" s="193"/>
    </row>
    <row r="160" spans="1:23" ht="13.5">
      <c r="A160" s="193"/>
      <c r="B160" s="193"/>
      <c r="C160" s="193"/>
      <c r="D160" s="193"/>
      <c r="E160" s="193"/>
      <c r="F160" s="193"/>
      <c r="G160" s="193"/>
      <c r="H160" s="193"/>
      <c r="I160" s="193"/>
      <c r="J160" s="193"/>
      <c r="K160" s="193"/>
      <c r="L160" s="193"/>
      <c r="M160" s="193"/>
      <c r="N160" s="193"/>
      <c r="O160" s="193"/>
      <c r="P160" s="193"/>
      <c r="Q160" s="193"/>
      <c r="R160" s="193"/>
      <c r="S160" s="193"/>
      <c r="T160" s="193"/>
      <c r="U160" s="193"/>
      <c r="V160" s="193"/>
      <c r="W160" s="193"/>
    </row>
    <row r="161" spans="1:23" ht="13.5">
      <c r="A161" s="193"/>
      <c r="B161" s="193"/>
      <c r="C161" s="193"/>
      <c r="D161" s="193"/>
      <c r="E161" s="193"/>
      <c r="F161" s="193"/>
      <c r="G161" s="193"/>
      <c r="H161" s="193"/>
      <c r="I161" s="193"/>
      <c r="J161" s="193"/>
      <c r="K161" s="193"/>
      <c r="L161" s="193"/>
      <c r="M161" s="193"/>
      <c r="N161" s="193"/>
      <c r="O161" s="193"/>
      <c r="P161" s="193"/>
      <c r="Q161" s="193"/>
      <c r="R161" s="193"/>
      <c r="S161" s="193"/>
      <c r="T161" s="193"/>
      <c r="U161" s="193"/>
      <c r="V161" s="193"/>
      <c r="W161" s="193"/>
    </row>
    <row r="162" spans="1:23" ht="13.5">
      <c r="A162" s="193"/>
      <c r="B162" s="193"/>
      <c r="C162" s="193"/>
      <c r="D162" s="193"/>
      <c r="E162" s="193"/>
      <c r="F162" s="193"/>
      <c r="G162" s="193"/>
      <c r="H162" s="193"/>
      <c r="I162" s="193"/>
      <c r="J162" s="193"/>
      <c r="K162" s="193"/>
      <c r="L162" s="193"/>
      <c r="M162" s="193"/>
      <c r="N162" s="193"/>
      <c r="O162" s="193"/>
      <c r="P162" s="193"/>
      <c r="Q162" s="193"/>
      <c r="R162" s="193"/>
      <c r="S162" s="193"/>
      <c r="T162" s="193"/>
      <c r="U162" s="193"/>
      <c r="V162" s="193"/>
      <c r="W162" s="193"/>
    </row>
    <row r="163" spans="1:23" ht="13.5">
      <c r="A163" s="193"/>
      <c r="B163" s="193"/>
      <c r="C163" s="193"/>
      <c r="D163" s="193"/>
      <c r="E163" s="193"/>
      <c r="F163" s="193"/>
      <c r="G163" s="193"/>
      <c r="H163" s="193"/>
      <c r="I163" s="193"/>
      <c r="J163" s="193"/>
      <c r="K163" s="193"/>
      <c r="L163" s="193"/>
      <c r="M163" s="193"/>
      <c r="N163" s="193"/>
      <c r="O163" s="193"/>
      <c r="P163" s="193"/>
      <c r="Q163" s="193"/>
      <c r="R163" s="193"/>
      <c r="S163" s="193"/>
      <c r="T163" s="193"/>
      <c r="U163" s="193"/>
      <c r="V163" s="193"/>
      <c r="W163" s="193"/>
    </row>
    <row r="164" spans="1:23" ht="13.5">
      <c r="A164" s="193"/>
      <c r="B164" s="193"/>
      <c r="C164" s="193"/>
      <c r="D164" s="193"/>
      <c r="E164" s="193"/>
      <c r="F164" s="193"/>
      <c r="G164" s="193"/>
      <c r="H164" s="193"/>
      <c r="I164" s="193"/>
      <c r="J164" s="193"/>
      <c r="K164" s="193"/>
      <c r="L164" s="193"/>
      <c r="M164" s="193"/>
      <c r="N164" s="193"/>
      <c r="O164" s="193"/>
      <c r="P164" s="193"/>
      <c r="Q164" s="193"/>
      <c r="R164" s="193"/>
      <c r="S164" s="193"/>
      <c r="T164" s="193"/>
      <c r="U164" s="193"/>
      <c r="V164" s="193"/>
      <c r="W164" s="193"/>
    </row>
    <row r="165" spans="1:23" ht="13.5">
      <c r="A165" s="193"/>
      <c r="B165" s="193"/>
      <c r="C165" s="193"/>
      <c r="D165" s="193"/>
      <c r="E165" s="193"/>
      <c r="F165" s="193"/>
      <c r="G165" s="193"/>
      <c r="H165" s="193"/>
      <c r="I165" s="193"/>
      <c r="J165" s="193"/>
      <c r="K165" s="193"/>
      <c r="L165" s="193"/>
      <c r="M165" s="193"/>
      <c r="N165" s="193"/>
      <c r="O165" s="193"/>
      <c r="P165" s="193"/>
      <c r="Q165" s="193"/>
      <c r="R165" s="193"/>
      <c r="S165" s="193"/>
      <c r="T165" s="193"/>
      <c r="U165" s="193"/>
      <c r="V165" s="193"/>
      <c r="W165" s="193"/>
    </row>
    <row r="166" spans="1:23" ht="13.5">
      <c r="A166" s="193"/>
      <c r="B166" s="193"/>
      <c r="C166" s="193"/>
      <c r="D166" s="193"/>
      <c r="E166" s="193"/>
      <c r="F166" s="193"/>
      <c r="G166" s="193"/>
      <c r="H166" s="193"/>
      <c r="I166" s="193"/>
      <c r="J166" s="193"/>
      <c r="K166" s="193"/>
      <c r="L166" s="193"/>
      <c r="M166" s="193"/>
      <c r="N166" s="193"/>
      <c r="O166" s="193"/>
      <c r="P166" s="193"/>
      <c r="Q166" s="193"/>
      <c r="R166" s="193"/>
      <c r="S166" s="193"/>
      <c r="T166" s="193"/>
      <c r="U166" s="193"/>
      <c r="V166" s="193"/>
      <c r="W166" s="193"/>
    </row>
    <row r="167" spans="1:23" ht="13.5">
      <c r="A167" s="193"/>
      <c r="B167" s="193"/>
      <c r="C167" s="193"/>
      <c r="D167" s="193"/>
      <c r="E167" s="193"/>
      <c r="F167" s="193"/>
      <c r="G167" s="193"/>
      <c r="H167" s="193"/>
      <c r="I167" s="193"/>
      <c r="J167" s="193"/>
      <c r="K167" s="193"/>
      <c r="L167" s="193"/>
      <c r="M167" s="193"/>
      <c r="N167" s="193"/>
      <c r="O167" s="193"/>
      <c r="P167" s="193"/>
      <c r="Q167" s="193"/>
      <c r="R167" s="193"/>
      <c r="S167" s="193"/>
      <c r="T167" s="193"/>
      <c r="U167" s="193"/>
      <c r="V167" s="193"/>
      <c r="W167" s="193"/>
    </row>
    <row r="168" spans="1:23" ht="13.5">
      <c r="A168" s="193"/>
      <c r="B168" s="193"/>
      <c r="C168" s="193"/>
      <c r="D168" s="193"/>
      <c r="E168" s="193"/>
      <c r="F168" s="193"/>
      <c r="G168" s="193"/>
      <c r="H168" s="193"/>
      <c r="I168" s="193"/>
      <c r="J168" s="193"/>
      <c r="K168" s="193"/>
      <c r="L168" s="193"/>
      <c r="M168" s="193"/>
      <c r="N168" s="193"/>
      <c r="O168" s="193"/>
      <c r="P168" s="193"/>
      <c r="Q168" s="193"/>
      <c r="R168" s="193"/>
      <c r="S168" s="193"/>
      <c r="T168" s="193"/>
      <c r="U168" s="193"/>
      <c r="V168" s="193"/>
      <c r="W168" s="193"/>
    </row>
    <row r="169" spans="19:23" ht="13.5">
      <c r="S169" s="193"/>
      <c r="T169" s="193"/>
      <c r="U169" s="193"/>
      <c r="V169" s="193"/>
      <c r="W169" s="193"/>
    </row>
    <row r="170" spans="19:23" ht="13.5">
      <c r="S170" s="193"/>
      <c r="T170" s="193"/>
      <c r="U170" s="193"/>
      <c r="V170" s="193"/>
      <c r="W170" s="193"/>
    </row>
    <row r="171" spans="19:23" ht="13.5">
      <c r="S171" s="193"/>
      <c r="T171" s="193"/>
      <c r="U171" s="193"/>
      <c r="V171" s="193"/>
      <c r="W171" s="193"/>
    </row>
    <row r="172" spans="19:23" ht="13.5">
      <c r="S172" s="193"/>
      <c r="T172" s="193"/>
      <c r="U172" s="193"/>
      <c r="V172" s="193"/>
      <c r="W172" s="193"/>
    </row>
    <row r="173" spans="19:23" ht="13.5">
      <c r="S173" s="193"/>
      <c r="T173" s="193"/>
      <c r="U173" s="193"/>
      <c r="V173" s="193"/>
      <c r="W173" s="193"/>
    </row>
    <row r="174" spans="19:23" ht="13.5">
      <c r="S174" s="193"/>
      <c r="T174" s="193"/>
      <c r="U174" s="193"/>
      <c r="V174" s="193"/>
      <c r="W174" s="193"/>
    </row>
    <row r="175" spans="19:23" ht="13.5">
      <c r="S175" s="193"/>
      <c r="T175" s="193"/>
      <c r="U175" s="193"/>
      <c r="V175" s="193"/>
      <c r="W175" s="193"/>
    </row>
    <row r="176" spans="19:23" ht="13.5">
      <c r="S176" s="193"/>
      <c r="T176" s="193"/>
      <c r="U176" s="193"/>
      <c r="V176" s="193"/>
      <c r="W176" s="193"/>
    </row>
    <row r="177" spans="19:23" ht="13.5">
      <c r="S177" s="193"/>
      <c r="T177" s="193"/>
      <c r="U177" s="193"/>
      <c r="V177" s="193"/>
      <c r="W177" s="193"/>
    </row>
    <row r="178" spans="19:23" ht="13.5">
      <c r="S178" s="193"/>
      <c r="T178" s="193"/>
      <c r="U178" s="193"/>
      <c r="V178" s="193"/>
      <c r="W178" s="193"/>
    </row>
    <row r="179" spans="19:23" ht="13.5">
      <c r="S179" s="193"/>
      <c r="T179" s="193"/>
      <c r="U179" s="193"/>
      <c r="V179" s="193"/>
      <c r="W179" s="193"/>
    </row>
    <row r="180" spans="19:23" ht="13.5">
      <c r="S180" s="193"/>
      <c r="T180" s="193"/>
      <c r="U180" s="193"/>
      <c r="V180" s="193"/>
      <c r="W180" s="193"/>
    </row>
    <row r="181" spans="19:23" ht="13.5">
      <c r="S181" s="193"/>
      <c r="T181" s="193"/>
      <c r="U181" s="193"/>
      <c r="V181" s="193"/>
      <c r="W181" s="193"/>
    </row>
    <row r="182" spans="19:23" ht="13.5">
      <c r="S182" s="193"/>
      <c r="T182" s="193"/>
      <c r="U182" s="193"/>
      <c r="V182" s="193"/>
      <c r="W182" s="193"/>
    </row>
    <row r="183" spans="19:23" ht="13.5">
      <c r="S183" s="193"/>
      <c r="T183" s="193"/>
      <c r="U183" s="193"/>
      <c r="V183" s="193"/>
      <c r="W183" s="193"/>
    </row>
    <row r="184" spans="19:23" ht="13.5">
      <c r="S184" s="193"/>
      <c r="T184" s="193"/>
      <c r="U184" s="193"/>
      <c r="V184" s="193"/>
      <c r="W184" s="193"/>
    </row>
    <row r="185" spans="19:23" ht="13.5">
      <c r="S185" s="193"/>
      <c r="T185" s="193"/>
      <c r="U185" s="193"/>
      <c r="V185" s="193"/>
      <c r="W185" s="193"/>
    </row>
    <row r="186" spans="19:23" ht="13.5">
      <c r="S186" s="193"/>
      <c r="T186" s="193"/>
      <c r="U186" s="193"/>
      <c r="V186" s="193"/>
      <c r="W186" s="193"/>
    </row>
    <row r="187" spans="19:23" ht="13.5">
      <c r="S187" s="193"/>
      <c r="T187" s="193"/>
      <c r="U187" s="193"/>
      <c r="V187" s="193"/>
      <c r="W187" s="193"/>
    </row>
    <row r="188" spans="19:23" ht="13.5">
      <c r="S188" s="193"/>
      <c r="T188" s="193"/>
      <c r="U188" s="193"/>
      <c r="V188" s="193"/>
      <c r="W188" s="193"/>
    </row>
    <row r="189" spans="19:23" ht="13.5">
      <c r="S189" s="193"/>
      <c r="T189" s="193"/>
      <c r="U189" s="193"/>
      <c r="V189" s="193"/>
      <c r="W189" s="193"/>
    </row>
    <row r="190" spans="19:23" ht="13.5">
      <c r="S190" s="193"/>
      <c r="T190" s="193"/>
      <c r="U190" s="193"/>
      <c r="V190" s="193"/>
      <c r="W190" s="193"/>
    </row>
    <row r="191" spans="19:23" ht="13.5">
      <c r="S191" s="193"/>
      <c r="T191" s="193"/>
      <c r="U191" s="193"/>
      <c r="V191" s="193"/>
      <c r="W191" s="193"/>
    </row>
    <row r="192" spans="19:23" ht="13.5">
      <c r="S192" s="193"/>
      <c r="T192" s="193"/>
      <c r="U192" s="193"/>
      <c r="V192" s="193"/>
      <c r="W192" s="193"/>
    </row>
    <row r="193" spans="19:23" ht="13.5">
      <c r="S193" s="193"/>
      <c r="T193" s="193"/>
      <c r="U193" s="193"/>
      <c r="V193" s="193"/>
      <c r="W193" s="193"/>
    </row>
    <row r="194" spans="19:23" ht="13.5">
      <c r="S194" s="193"/>
      <c r="T194" s="193"/>
      <c r="U194" s="193"/>
      <c r="V194" s="193"/>
      <c r="W194" s="193"/>
    </row>
    <row r="195" spans="19:23" ht="13.5">
      <c r="S195" s="193"/>
      <c r="T195" s="193"/>
      <c r="U195" s="193"/>
      <c r="V195" s="193"/>
      <c r="W195" s="193"/>
    </row>
    <row r="196" spans="19:23" ht="13.5">
      <c r="S196" s="193"/>
      <c r="T196" s="193"/>
      <c r="U196" s="193"/>
      <c r="V196" s="193"/>
      <c r="W196" s="193"/>
    </row>
    <row r="197" spans="19:23" ht="13.5">
      <c r="S197" s="193"/>
      <c r="T197" s="193"/>
      <c r="U197" s="193"/>
      <c r="V197" s="193"/>
      <c r="W197" s="193"/>
    </row>
    <row r="198" spans="19:23" ht="13.5">
      <c r="S198" s="193"/>
      <c r="T198" s="193"/>
      <c r="U198" s="193"/>
      <c r="V198" s="193"/>
      <c r="W198" s="193"/>
    </row>
    <row r="199" spans="19:23" ht="13.5">
      <c r="S199" s="193"/>
      <c r="T199" s="193"/>
      <c r="U199" s="193"/>
      <c r="V199" s="193"/>
      <c r="W199" s="193"/>
    </row>
    <row r="200" spans="19:23" ht="13.5">
      <c r="S200" s="193"/>
      <c r="T200" s="193"/>
      <c r="U200" s="193"/>
      <c r="V200" s="193"/>
      <c r="W200" s="193"/>
    </row>
    <row r="201" spans="19:23" ht="13.5">
      <c r="S201" s="193"/>
      <c r="T201" s="193"/>
      <c r="U201" s="193"/>
      <c r="V201" s="193"/>
      <c r="W201" s="193"/>
    </row>
    <row r="202" spans="19:23" ht="13.5">
      <c r="S202" s="193"/>
      <c r="T202" s="193"/>
      <c r="U202" s="193"/>
      <c r="V202" s="193"/>
      <c r="W202" s="193"/>
    </row>
    <row r="203" spans="19:23" ht="13.5">
      <c r="S203" s="193"/>
      <c r="T203" s="193"/>
      <c r="U203" s="193"/>
      <c r="V203" s="193"/>
      <c r="W203" s="193"/>
    </row>
    <row r="204" spans="19:23" ht="13.5">
      <c r="S204" s="193"/>
      <c r="T204" s="193"/>
      <c r="U204" s="193"/>
      <c r="V204" s="193"/>
      <c r="W204" s="193"/>
    </row>
    <row r="205" spans="19:23" ht="13.5">
      <c r="S205" s="193"/>
      <c r="T205" s="193"/>
      <c r="U205" s="193"/>
      <c r="V205" s="193"/>
      <c r="W205" s="193"/>
    </row>
    <row r="206" spans="19:23" ht="13.5">
      <c r="S206" s="193"/>
      <c r="T206" s="193"/>
      <c r="U206" s="193"/>
      <c r="V206" s="193"/>
      <c r="W206" s="193"/>
    </row>
  </sheetData>
  <mergeCells count="14">
    <mergeCell ref="C9:D9"/>
    <mergeCell ref="B25:D25"/>
    <mergeCell ref="B26:D26"/>
    <mergeCell ref="A7:D7"/>
    <mergeCell ref="C14:D14"/>
    <mergeCell ref="R4:R6"/>
    <mergeCell ref="P3:R3"/>
    <mergeCell ref="H4:H5"/>
    <mergeCell ref="B8:D8"/>
    <mergeCell ref="D4:D5"/>
    <mergeCell ref="J3:L3"/>
    <mergeCell ref="L4:L6"/>
    <mergeCell ref="M3:O3"/>
    <mergeCell ref="O4:O6"/>
  </mergeCells>
  <printOptions/>
  <pageMargins left="0.75" right="0.73" top="1" bottom="1" header="0.512" footer="0.512"/>
  <pageSetup blackAndWhite="1" horizontalDpi="300" verticalDpi="300" orientation="portrait" pageOrder="overThenDown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214"/>
  <sheetViews>
    <sheetView zoomScale="120" zoomScaleNormal="120" zoomScaleSheetLayoutView="100" workbookViewId="0" topLeftCell="A1">
      <selection activeCell="A1" sqref="A1"/>
    </sheetView>
  </sheetViews>
  <sheetFormatPr defaultColWidth="9.00390625" defaultRowHeight="12"/>
  <cols>
    <col min="1" max="1" width="69.00390625" style="258" customWidth="1"/>
    <col min="2" max="2" width="20.375" style="258" customWidth="1"/>
    <col min="3" max="3" width="15.875" style="258" customWidth="1"/>
    <col min="4" max="8" width="14.875" style="258" customWidth="1"/>
    <col min="9" max="9" width="14.625" style="258" customWidth="1"/>
    <col min="10" max="10" width="16.00390625" style="258" customWidth="1"/>
    <col min="11" max="16384" width="9.375" style="258" customWidth="1"/>
  </cols>
  <sheetData>
    <row r="1" spans="1:21" ht="18" customHeight="1">
      <c r="A1" s="255" t="s">
        <v>2051</v>
      </c>
      <c r="B1" s="256"/>
      <c r="C1" s="256"/>
      <c r="D1" s="256"/>
      <c r="E1" s="256"/>
      <c r="F1" s="256"/>
      <c r="G1" s="256"/>
      <c r="H1" s="256"/>
      <c r="I1" s="256"/>
      <c r="J1" s="256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</row>
    <row r="2" spans="1:21" ht="18" customHeight="1" thickBot="1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</row>
    <row r="3" spans="1:21" ht="18" customHeight="1">
      <c r="A3" s="607" t="s">
        <v>2905</v>
      </c>
      <c r="B3" s="631" t="s">
        <v>2646</v>
      </c>
      <c r="C3" s="631"/>
      <c r="D3" s="631"/>
      <c r="E3" s="631"/>
      <c r="F3" s="631"/>
      <c r="G3" s="631"/>
      <c r="H3" s="631"/>
      <c r="I3" s="631" t="s">
        <v>2645</v>
      </c>
      <c r="J3" s="606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</row>
    <row r="4" spans="1:21" ht="24.75" customHeight="1">
      <c r="A4" s="630"/>
      <c r="B4" s="254" t="s">
        <v>2913</v>
      </c>
      <c r="C4" s="254" t="s">
        <v>2906</v>
      </c>
      <c r="D4" s="254" t="s">
        <v>2907</v>
      </c>
      <c r="E4" s="254" t="s">
        <v>2908</v>
      </c>
      <c r="F4" s="254" t="s">
        <v>2909</v>
      </c>
      <c r="G4" s="254" t="s">
        <v>1477</v>
      </c>
      <c r="H4" s="259" t="s">
        <v>2910</v>
      </c>
      <c r="I4" s="254" t="s">
        <v>2914</v>
      </c>
      <c r="J4" s="260" t="s">
        <v>0</v>
      </c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</row>
    <row r="5" spans="1:21" s="374" customFormat="1" ht="18" customHeight="1">
      <c r="A5" s="494" t="s">
        <v>2911</v>
      </c>
      <c r="B5" s="371">
        <v>12263</v>
      </c>
      <c r="C5" s="372">
        <v>3233</v>
      </c>
      <c r="D5" s="372">
        <v>3297</v>
      </c>
      <c r="E5" s="372">
        <v>2790</v>
      </c>
      <c r="F5" s="372">
        <v>1789</v>
      </c>
      <c r="G5" s="372">
        <v>1154</v>
      </c>
      <c r="H5" s="372">
        <v>15212</v>
      </c>
      <c r="I5" s="336">
        <v>8110</v>
      </c>
      <c r="J5" s="336">
        <v>10470</v>
      </c>
      <c r="K5" s="373"/>
      <c r="L5" s="373"/>
      <c r="M5" s="373"/>
      <c r="N5" s="373"/>
      <c r="O5" s="373"/>
      <c r="P5" s="373"/>
      <c r="Q5" s="373"/>
      <c r="R5" s="373"/>
      <c r="S5" s="373"/>
      <c r="T5" s="373"/>
      <c r="U5" s="373"/>
    </row>
    <row r="6" spans="1:21" ht="18" customHeight="1">
      <c r="A6" s="253" t="s">
        <v>197</v>
      </c>
      <c r="B6" s="261">
        <v>2625</v>
      </c>
      <c r="C6" s="262">
        <v>827</v>
      </c>
      <c r="D6" s="262">
        <v>736</v>
      </c>
      <c r="E6" s="262">
        <v>497</v>
      </c>
      <c r="F6" s="262">
        <v>293</v>
      </c>
      <c r="G6" s="262">
        <v>272</v>
      </c>
      <c r="H6" s="262">
        <v>3648</v>
      </c>
      <c r="I6" s="231">
        <v>1574</v>
      </c>
      <c r="J6" s="231">
        <v>2252</v>
      </c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</row>
    <row r="7" spans="1:21" ht="18" customHeight="1">
      <c r="A7" s="253" t="s">
        <v>198</v>
      </c>
      <c r="B7" s="261">
        <v>9638</v>
      </c>
      <c r="C7" s="262">
        <v>2406</v>
      </c>
      <c r="D7" s="262">
        <v>2561</v>
      </c>
      <c r="E7" s="262">
        <v>2293</v>
      </c>
      <c r="F7" s="262">
        <v>1496</v>
      </c>
      <c r="G7" s="262">
        <v>882</v>
      </c>
      <c r="H7" s="262">
        <v>11564</v>
      </c>
      <c r="I7" s="231">
        <v>6536</v>
      </c>
      <c r="J7" s="231">
        <v>8218</v>
      </c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</row>
    <row r="8" spans="1:21" s="374" customFormat="1" ht="18" customHeight="1">
      <c r="A8" s="494" t="s">
        <v>2912</v>
      </c>
      <c r="B8" s="371">
        <v>23</v>
      </c>
      <c r="C8" s="372">
        <v>12</v>
      </c>
      <c r="D8" s="372">
        <v>5</v>
      </c>
      <c r="E8" s="372">
        <v>4</v>
      </c>
      <c r="F8" s="372">
        <v>1</v>
      </c>
      <c r="G8" s="372">
        <v>1</v>
      </c>
      <c r="H8" s="372">
        <v>33</v>
      </c>
      <c r="I8" s="336">
        <v>29</v>
      </c>
      <c r="J8" s="336">
        <v>41</v>
      </c>
      <c r="K8" s="373"/>
      <c r="L8" s="373"/>
      <c r="M8" s="373"/>
      <c r="N8" s="373"/>
      <c r="O8" s="373"/>
      <c r="P8" s="373"/>
      <c r="Q8" s="373"/>
      <c r="R8" s="373"/>
      <c r="S8" s="373"/>
      <c r="T8" s="373"/>
      <c r="U8" s="373"/>
    </row>
    <row r="9" spans="1:21" ht="18" customHeight="1">
      <c r="A9" s="253" t="s">
        <v>197</v>
      </c>
      <c r="B9" s="261">
        <v>2</v>
      </c>
      <c r="C9" s="262">
        <v>2</v>
      </c>
      <c r="D9" s="262" t="s">
        <v>1479</v>
      </c>
      <c r="E9" s="262" t="s">
        <v>1479</v>
      </c>
      <c r="F9" s="262" t="s">
        <v>1479</v>
      </c>
      <c r="G9" s="262" t="s">
        <v>1479</v>
      </c>
      <c r="H9" s="262">
        <v>4</v>
      </c>
      <c r="I9" s="231">
        <v>6</v>
      </c>
      <c r="J9" s="231">
        <v>8</v>
      </c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</row>
    <row r="10" spans="1:21" ht="18" customHeight="1" thickBot="1">
      <c r="A10" s="263" t="s">
        <v>198</v>
      </c>
      <c r="B10" s="264">
        <v>21</v>
      </c>
      <c r="C10" s="265">
        <v>10</v>
      </c>
      <c r="D10" s="265">
        <v>5</v>
      </c>
      <c r="E10" s="265">
        <v>4</v>
      </c>
      <c r="F10" s="265">
        <v>1</v>
      </c>
      <c r="G10" s="265">
        <v>1</v>
      </c>
      <c r="H10" s="265">
        <v>29</v>
      </c>
      <c r="I10" s="225">
        <v>23</v>
      </c>
      <c r="J10" s="225">
        <v>33</v>
      </c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</row>
    <row r="11" spans="1:21" ht="13.5">
      <c r="A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</row>
    <row r="12" spans="1:21" ht="13.5">
      <c r="A12" s="257"/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</row>
    <row r="13" spans="1:21" ht="13.5">
      <c r="A13" s="257"/>
      <c r="B13" s="257"/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</row>
    <row r="14" spans="1:21" ht="13.5">
      <c r="A14" s="257"/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</row>
    <row r="15" spans="1:21" ht="13.5">
      <c r="A15" s="257"/>
      <c r="B15" s="257"/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</row>
    <row r="16" spans="1:21" ht="13.5">
      <c r="A16" s="257"/>
      <c r="B16" s="257"/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</row>
    <row r="17" spans="1:21" ht="13.5">
      <c r="A17" s="257"/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</row>
    <row r="18" spans="1:21" ht="13.5">
      <c r="A18" s="257"/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</row>
    <row r="19" spans="1:21" ht="13.5">
      <c r="A19" s="257"/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</row>
    <row r="20" spans="1:21" ht="13.5">
      <c r="A20" s="257"/>
      <c r="B20" s="257"/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</row>
    <row r="21" spans="1:21" ht="13.5">
      <c r="A21" s="257"/>
      <c r="B21" s="257"/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</row>
    <row r="22" spans="1:21" ht="13.5">
      <c r="A22" s="257"/>
      <c r="B22" s="257"/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</row>
    <row r="23" spans="1:21" ht="13.5">
      <c r="A23" s="257"/>
      <c r="B23" s="257"/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</row>
    <row r="24" spans="1:21" ht="13.5">
      <c r="A24" s="257"/>
      <c r="B24" s="257"/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</row>
    <row r="25" spans="1:21" ht="13.5">
      <c r="A25" s="257"/>
      <c r="B25" s="257"/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</row>
    <row r="26" spans="1:21" ht="13.5">
      <c r="A26" s="257"/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</row>
    <row r="27" spans="1:21" ht="13.5">
      <c r="A27" s="257"/>
      <c r="B27" s="257"/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</row>
    <row r="28" spans="1:21" ht="13.5">
      <c r="A28" s="257"/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</row>
    <row r="29" spans="1:21" ht="13.5">
      <c r="A29" s="257"/>
      <c r="B29" s="257"/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</row>
    <row r="30" spans="1:21" ht="13.5">
      <c r="A30" s="257"/>
      <c r="B30" s="257"/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</row>
    <row r="31" spans="1:21" ht="13.5">
      <c r="A31" s="257"/>
      <c r="B31" s="257"/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57"/>
      <c r="T31" s="257"/>
      <c r="U31" s="257"/>
    </row>
    <row r="32" spans="1:21" ht="13.5">
      <c r="A32" s="257"/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</row>
    <row r="33" spans="1:21" ht="13.5">
      <c r="A33" s="257"/>
      <c r="B33" s="257"/>
      <c r="C33" s="257"/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57"/>
      <c r="R33" s="257"/>
      <c r="S33" s="257"/>
      <c r="T33" s="257"/>
      <c r="U33" s="257"/>
    </row>
    <row r="34" spans="1:21" ht="13.5">
      <c r="A34" s="257"/>
      <c r="B34" s="257"/>
      <c r="C34" s="257"/>
      <c r="D34" s="257"/>
      <c r="E34" s="257"/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Q34" s="257"/>
      <c r="R34" s="257"/>
      <c r="S34" s="257"/>
      <c r="T34" s="257"/>
      <c r="U34" s="257"/>
    </row>
    <row r="35" spans="1:21" ht="13.5">
      <c r="A35" s="257"/>
      <c r="B35" s="257"/>
      <c r="C35" s="257"/>
      <c r="D35" s="257"/>
      <c r="E35" s="257"/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257"/>
    </row>
    <row r="36" spans="1:21" ht="13.5">
      <c r="A36" s="257"/>
      <c r="B36" s="257"/>
      <c r="C36" s="257"/>
      <c r="D36" s="257"/>
      <c r="E36" s="257"/>
      <c r="F36" s="257"/>
      <c r="G36" s="257"/>
      <c r="H36" s="257"/>
      <c r="I36" s="257"/>
      <c r="J36" s="257"/>
      <c r="K36" s="257"/>
      <c r="L36" s="257"/>
      <c r="M36" s="257"/>
      <c r="N36" s="257"/>
      <c r="O36" s="257"/>
      <c r="P36" s="257"/>
      <c r="Q36" s="257"/>
      <c r="R36" s="257"/>
      <c r="S36" s="257"/>
      <c r="T36" s="257"/>
      <c r="U36" s="257"/>
    </row>
    <row r="37" spans="1:21" ht="13.5">
      <c r="A37" s="257"/>
      <c r="B37" s="257"/>
      <c r="C37" s="257"/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7"/>
      <c r="Q37" s="257"/>
      <c r="R37" s="257"/>
      <c r="S37" s="257"/>
      <c r="T37" s="257"/>
      <c r="U37" s="257"/>
    </row>
    <row r="38" spans="1:21" ht="13.5">
      <c r="A38" s="257"/>
      <c r="B38" s="257"/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7"/>
    </row>
    <row r="39" spans="1:21" ht="13.5">
      <c r="A39" s="257"/>
      <c r="B39" s="257"/>
      <c r="C39" s="257"/>
      <c r="D39" s="257"/>
      <c r="E39" s="257"/>
      <c r="F39" s="257"/>
      <c r="G39" s="257"/>
      <c r="H39" s="257"/>
      <c r="I39" s="257"/>
      <c r="J39" s="257"/>
      <c r="K39" s="257"/>
      <c r="L39" s="257"/>
      <c r="M39" s="257"/>
      <c r="N39" s="257"/>
      <c r="O39" s="257"/>
      <c r="P39" s="257"/>
      <c r="Q39" s="257"/>
      <c r="R39" s="257"/>
      <c r="S39" s="257"/>
      <c r="T39" s="257"/>
      <c r="U39" s="257"/>
    </row>
    <row r="40" spans="1:21" ht="13.5">
      <c r="A40" s="257"/>
      <c r="B40" s="257"/>
      <c r="C40" s="257"/>
      <c r="D40" s="257"/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7"/>
      <c r="Q40" s="257"/>
      <c r="R40" s="257"/>
      <c r="S40" s="257"/>
      <c r="T40" s="257"/>
      <c r="U40" s="257"/>
    </row>
    <row r="41" spans="1:21" ht="13.5">
      <c r="A41" s="257"/>
      <c r="B41" s="257"/>
      <c r="C41" s="257"/>
      <c r="D41" s="257"/>
      <c r="E41" s="257"/>
      <c r="F41" s="257"/>
      <c r="G41" s="257"/>
      <c r="H41" s="257"/>
      <c r="I41" s="257"/>
      <c r="J41" s="257"/>
      <c r="K41" s="257"/>
      <c r="L41" s="257"/>
      <c r="M41" s="257"/>
      <c r="N41" s="257"/>
      <c r="O41" s="257"/>
      <c r="P41" s="257"/>
      <c r="Q41" s="257"/>
      <c r="R41" s="257"/>
      <c r="S41" s="257"/>
      <c r="T41" s="257"/>
      <c r="U41" s="257"/>
    </row>
    <row r="42" spans="1:21" ht="13.5">
      <c r="A42" s="257"/>
      <c r="B42" s="257"/>
      <c r="C42" s="257"/>
      <c r="D42" s="257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</row>
    <row r="43" spans="1:21" ht="13.5">
      <c r="A43" s="257"/>
      <c r="B43" s="257"/>
      <c r="C43" s="257"/>
      <c r="D43" s="257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257"/>
      <c r="Q43" s="257"/>
      <c r="R43" s="257"/>
      <c r="S43" s="257"/>
      <c r="T43" s="257"/>
      <c r="U43" s="257"/>
    </row>
    <row r="44" spans="1:21" ht="13.5">
      <c r="A44" s="257"/>
      <c r="B44" s="257"/>
      <c r="C44" s="257"/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257"/>
      <c r="R44" s="257"/>
      <c r="S44" s="257"/>
      <c r="T44" s="257"/>
      <c r="U44" s="257"/>
    </row>
    <row r="45" spans="1:21" ht="13.5">
      <c r="A45" s="257"/>
      <c r="B45" s="257"/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  <c r="U45" s="257"/>
    </row>
    <row r="46" spans="1:21" ht="13.5">
      <c r="A46" s="257"/>
      <c r="B46" s="257"/>
      <c r="C46" s="257"/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7"/>
      <c r="P46" s="257"/>
      <c r="Q46" s="257"/>
      <c r="R46" s="257"/>
      <c r="S46" s="257"/>
      <c r="T46" s="257"/>
      <c r="U46" s="257"/>
    </row>
    <row r="47" spans="1:21" ht="13.5">
      <c r="A47" s="257"/>
      <c r="B47" s="257"/>
      <c r="C47" s="257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257"/>
      <c r="R47" s="257"/>
      <c r="S47" s="257"/>
      <c r="T47" s="257"/>
      <c r="U47" s="257"/>
    </row>
    <row r="48" spans="1:21" ht="13.5">
      <c r="A48" s="257"/>
      <c r="B48" s="257"/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257"/>
      <c r="S48" s="257"/>
      <c r="T48" s="257"/>
      <c r="U48" s="257"/>
    </row>
    <row r="49" spans="1:21" ht="13.5">
      <c r="A49" s="257"/>
      <c r="B49" s="257"/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R49" s="257"/>
      <c r="S49" s="257"/>
      <c r="T49" s="257"/>
      <c r="U49" s="257"/>
    </row>
    <row r="50" spans="1:21" ht="13.5">
      <c r="A50" s="257"/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7"/>
    </row>
    <row r="51" spans="1:21" ht="13.5">
      <c r="A51" s="257"/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7"/>
    </row>
    <row r="52" spans="1:21" ht="13.5">
      <c r="A52" s="257"/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</row>
    <row r="53" spans="1:21" ht="13.5">
      <c r="A53" s="257"/>
      <c r="B53" s="257"/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7"/>
      <c r="P53" s="257"/>
      <c r="Q53" s="257"/>
      <c r="R53" s="257"/>
      <c r="S53" s="257"/>
      <c r="T53" s="257"/>
      <c r="U53" s="257"/>
    </row>
    <row r="54" spans="1:21" ht="13.5">
      <c r="A54" s="257"/>
      <c r="B54" s="257"/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7"/>
      <c r="P54" s="257"/>
      <c r="Q54" s="257"/>
      <c r="R54" s="257"/>
      <c r="S54" s="257"/>
      <c r="T54" s="257"/>
      <c r="U54" s="257"/>
    </row>
    <row r="55" spans="1:21" ht="13.5">
      <c r="A55" s="257"/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7"/>
      <c r="P55" s="257"/>
      <c r="Q55" s="257"/>
      <c r="R55" s="257"/>
      <c r="S55" s="257"/>
      <c r="T55" s="257"/>
      <c r="U55" s="257"/>
    </row>
    <row r="56" spans="1:21" ht="13.5">
      <c r="A56" s="257"/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7"/>
      <c r="P56" s="257"/>
      <c r="Q56" s="257"/>
      <c r="R56" s="257"/>
      <c r="S56" s="257"/>
      <c r="T56" s="257"/>
      <c r="U56" s="257"/>
    </row>
    <row r="57" spans="1:21" ht="13.5">
      <c r="A57" s="257"/>
      <c r="B57" s="257"/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7"/>
      <c r="P57" s="257"/>
      <c r="Q57" s="257"/>
      <c r="R57" s="257"/>
      <c r="S57" s="257"/>
      <c r="T57" s="257"/>
      <c r="U57" s="257"/>
    </row>
    <row r="58" spans="1:21" ht="13.5">
      <c r="A58" s="257"/>
      <c r="B58" s="257"/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7"/>
      <c r="P58" s="257"/>
      <c r="Q58" s="257"/>
      <c r="R58" s="257"/>
      <c r="S58" s="257"/>
      <c r="T58" s="257"/>
      <c r="U58" s="257"/>
    </row>
    <row r="59" spans="1:21" ht="13.5">
      <c r="A59" s="257"/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/>
      <c r="T59" s="257"/>
      <c r="U59" s="257"/>
    </row>
    <row r="60" spans="1:21" ht="13.5">
      <c r="A60" s="257"/>
      <c r="B60" s="257"/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7"/>
      <c r="P60" s="257"/>
      <c r="Q60" s="257"/>
      <c r="R60" s="257"/>
      <c r="S60" s="257"/>
      <c r="T60" s="257"/>
      <c r="U60" s="257"/>
    </row>
    <row r="61" spans="1:21" ht="13.5">
      <c r="A61" s="257"/>
      <c r="B61" s="257"/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7"/>
      <c r="P61" s="257"/>
      <c r="Q61" s="257"/>
      <c r="R61" s="257"/>
      <c r="S61" s="257"/>
      <c r="T61" s="257"/>
      <c r="U61" s="257"/>
    </row>
    <row r="62" spans="11:21" ht="13.5">
      <c r="K62" s="257"/>
      <c r="L62" s="257"/>
      <c r="M62" s="257"/>
      <c r="N62" s="257"/>
      <c r="O62" s="257"/>
      <c r="P62" s="257"/>
      <c r="Q62" s="257"/>
      <c r="R62" s="257"/>
      <c r="S62" s="257"/>
      <c r="T62" s="257"/>
      <c r="U62" s="257"/>
    </row>
    <row r="63" spans="11:21" ht="13.5">
      <c r="K63" s="257"/>
      <c r="L63" s="257"/>
      <c r="M63" s="257"/>
      <c r="N63" s="257"/>
      <c r="O63" s="257"/>
      <c r="P63" s="257"/>
      <c r="Q63" s="257"/>
      <c r="R63" s="257"/>
      <c r="S63" s="257"/>
      <c r="T63" s="257"/>
      <c r="U63" s="257"/>
    </row>
    <row r="64" spans="11:21" ht="13.5">
      <c r="K64" s="257"/>
      <c r="L64" s="257"/>
      <c r="M64" s="257"/>
      <c r="N64" s="257"/>
      <c r="O64" s="257"/>
      <c r="P64" s="257"/>
      <c r="Q64" s="257"/>
      <c r="R64" s="257"/>
      <c r="S64" s="257"/>
      <c r="T64" s="257"/>
      <c r="U64" s="257"/>
    </row>
    <row r="65" spans="11:21" ht="13.5">
      <c r="K65" s="257"/>
      <c r="L65" s="257"/>
      <c r="M65" s="257"/>
      <c r="N65" s="257"/>
      <c r="O65" s="257"/>
      <c r="P65" s="257"/>
      <c r="Q65" s="257"/>
      <c r="R65" s="257"/>
      <c r="S65" s="257"/>
      <c r="T65" s="257"/>
      <c r="U65" s="257"/>
    </row>
    <row r="66" spans="11:21" ht="13.5">
      <c r="K66" s="257"/>
      <c r="L66" s="257"/>
      <c r="M66" s="257"/>
      <c r="N66" s="257"/>
      <c r="O66" s="257"/>
      <c r="P66" s="257"/>
      <c r="Q66" s="257"/>
      <c r="R66" s="257"/>
      <c r="S66" s="257"/>
      <c r="T66" s="257"/>
      <c r="U66" s="257"/>
    </row>
    <row r="67" spans="11:21" ht="13.5">
      <c r="K67" s="257"/>
      <c r="L67" s="257"/>
      <c r="M67" s="257"/>
      <c r="N67" s="257"/>
      <c r="O67" s="257"/>
      <c r="P67" s="257"/>
      <c r="Q67" s="257"/>
      <c r="R67" s="257"/>
      <c r="S67" s="257"/>
      <c r="T67" s="257"/>
      <c r="U67" s="257"/>
    </row>
    <row r="68" spans="11:21" ht="13.5">
      <c r="K68" s="257"/>
      <c r="L68" s="257"/>
      <c r="M68" s="257"/>
      <c r="N68" s="257"/>
      <c r="O68" s="257"/>
      <c r="P68" s="257"/>
      <c r="Q68" s="257"/>
      <c r="R68" s="257"/>
      <c r="S68" s="257"/>
      <c r="T68" s="257"/>
      <c r="U68" s="257"/>
    </row>
    <row r="69" spans="11:21" ht="13.5">
      <c r="K69" s="257"/>
      <c r="L69" s="257"/>
      <c r="M69" s="257"/>
      <c r="N69" s="257"/>
      <c r="O69" s="257"/>
      <c r="P69" s="257"/>
      <c r="Q69" s="257"/>
      <c r="R69" s="257"/>
      <c r="S69" s="257"/>
      <c r="T69" s="257"/>
      <c r="U69" s="257"/>
    </row>
    <row r="70" spans="11:21" ht="13.5">
      <c r="K70" s="257"/>
      <c r="L70" s="257"/>
      <c r="M70" s="257"/>
      <c r="N70" s="257"/>
      <c r="O70" s="257"/>
      <c r="P70" s="257"/>
      <c r="Q70" s="257"/>
      <c r="R70" s="257"/>
      <c r="S70" s="257"/>
      <c r="T70" s="257"/>
      <c r="U70" s="257"/>
    </row>
    <row r="71" spans="11:21" ht="13.5">
      <c r="K71" s="257"/>
      <c r="L71" s="257"/>
      <c r="M71" s="257"/>
      <c r="N71" s="257"/>
      <c r="O71" s="257"/>
      <c r="P71" s="257"/>
      <c r="Q71" s="257"/>
      <c r="R71" s="257"/>
      <c r="S71" s="257"/>
      <c r="T71" s="257"/>
      <c r="U71" s="257"/>
    </row>
    <row r="72" spans="11:21" ht="13.5">
      <c r="K72" s="257"/>
      <c r="L72" s="257"/>
      <c r="M72" s="257"/>
      <c r="N72" s="257"/>
      <c r="O72" s="257"/>
      <c r="P72" s="257"/>
      <c r="Q72" s="257"/>
      <c r="R72" s="257"/>
      <c r="S72" s="257"/>
      <c r="T72" s="257"/>
      <c r="U72" s="257"/>
    </row>
    <row r="73" spans="11:21" ht="13.5">
      <c r="K73" s="257"/>
      <c r="L73" s="257"/>
      <c r="M73" s="257"/>
      <c r="N73" s="257"/>
      <c r="O73" s="257"/>
      <c r="P73" s="257"/>
      <c r="Q73" s="257"/>
      <c r="R73" s="257"/>
      <c r="S73" s="257"/>
      <c r="T73" s="257"/>
      <c r="U73" s="257"/>
    </row>
    <row r="74" spans="11:21" ht="13.5">
      <c r="K74" s="257"/>
      <c r="L74" s="257"/>
      <c r="M74" s="257"/>
      <c r="N74" s="257"/>
      <c r="O74" s="257"/>
      <c r="P74" s="257"/>
      <c r="Q74" s="257"/>
      <c r="R74" s="257"/>
      <c r="S74" s="257"/>
      <c r="T74" s="257"/>
      <c r="U74" s="257"/>
    </row>
    <row r="75" spans="11:21" ht="13.5">
      <c r="K75" s="257"/>
      <c r="L75" s="257"/>
      <c r="M75" s="257"/>
      <c r="N75" s="257"/>
      <c r="O75" s="257"/>
      <c r="P75" s="257"/>
      <c r="Q75" s="257"/>
      <c r="R75" s="257"/>
      <c r="S75" s="257"/>
      <c r="T75" s="257"/>
      <c r="U75" s="257"/>
    </row>
    <row r="76" spans="11:21" ht="13.5">
      <c r="K76" s="257"/>
      <c r="L76" s="257"/>
      <c r="M76" s="257"/>
      <c r="N76" s="257"/>
      <c r="O76" s="257"/>
      <c r="P76" s="257"/>
      <c r="Q76" s="257"/>
      <c r="R76" s="257"/>
      <c r="S76" s="257"/>
      <c r="T76" s="257"/>
      <c r="U76" s="257"/>
    </row>
    <row r="77" spans="11:21" ht="13.5">
      <c r="K77" s="257"/>
      <c r="L77" s="257"/>
      <c r="M77" s="257"/>
      <c r="N77" s="257"/>
      <c r="O77" s="257"/>
      <c r="P77" s="257"/>
      <c r="Q77" s="257"/>
      <c r="R77" s="257"/>
      <c r="S77" s="257"/>
      <c r="T77" s="257"/>
      <c r="U77" s="257"/>
    </row>
    <row r="78" spans="11:21" ht="13.5">
      <c r="K78" s="257"/>
      <c r="L78" s="257"/>
      <c r="M78" s="257"/>
      <c r="N78" s="257"/>
      <c r="O78" s="257"/>
      <c r="P78" s="257"/>
      <c r="Q78" s="257"/>
      <c r="R78" s="257"/>
      <c r="S78" s="257"/>
      <c r="T78" s="257"/>
      <c r="U78" s="257"/>
    </row>
    <row r="79" spans="11:21" ht="13.5">
      <c r="K79" s="257"/>
      <c r="L79" s="257"/>
      <c r="M79" s="257"/>
      <c r="N79" s="257"/>
      <c r="O79" s="257"/>
      <c r="P79" s="257"/>
      <c r="Q79" s="257"/>
      <c r="R79" s="257"/>
      <c r="S79" s="257"/>
      <c r="T79" s="257"/>
      <c r="U79" s="257"/>
    </row>
    <row r="80" spans="11:21" ht="13.5">
      <c r="K80" s="257"/>
      <c r="L80" s="257"/>
      <c r="M80" s="257"/>
      <c r="N80" s="257"/>
      <c r="O80" s="257"/>
      <c r="P80" s="257"/>
      <c r="Q80" s="257"/>
      <c r="R80" s="257"/>
      <c r="S80" s="257"/>
      <c r="T80" s="257"/>
      <c r="U80" s="257"/>
    </row>
    <row r="81" spans="11:21" ht="13.5">
      <c r="K81" s="257"/>
      <c r="L81" s="257"/>
      <c r="M81" s="257"/>
      <c r="N81" s="257"/>
      <c r="O81" s="257"/>
      <c r="P81" s="257"/>
      <c r="Q81" s="257"/>
      <c r="R81" s="257"/>
      <c r="S81" s="257"/>
      <c r="T81" s="257"/>
      <c r="U81" s="257"/>
    </row>
    <row r="82" spans="11:21" ht="13.5">
      <c r="K82" s="257"/>
      <c r="L82" s="257"/>
      <c r="M82" s="257"/>
      <c r="N82" s="257"/>
      <c r="O82" s="257"/>
      <c r="P82" s="257"/>
      <c r="Q82" s="257"/>
      <c r="R82" s="257"/>
      <c r="S82" s="257"/>
      <c r="T82" s="257"/>
      <c r="U82" s="257"/>
    </row>
    <row r="83" spans="11:21" ht="13.5">
      <c r="K83" s="257"/>
      <c r="L83" s="257"/>
      <c r="M83" s="257"/>
      <c r="N83" s="257"/>
      <c r="O83" s="257"/>
      <c r="P83" s="257"/>
      <c r="Q83" s="257"/>
      <c r="R83" s="257"/>
      <c r="S83" s="257"/>
      <c r="T83" s="257"/>
      <c r="U83" s="257"/>
    </row>
    <row r="84" spans="11:21" ht="13.5">
      <c r="K84" s="257"/>
      <c r="L84" s="257"/>
      <c r="M84" s="257"/>
      <c r="N84" s="257"/>
      <c r="O84" s="257"/>
      <c r="P84" s="257"/>
      <c r="Q84" s="257"/>
      <c r="R84" s="257"/>
      <c r="S84" s="257"/>
      <c r="T84" s="257"/>
      <c r="U84" s="257"/>
    </row>
    <row r="85" spans="11:21" ht="13.5">
      <c r="K85" s="257"/>
      <c r="L85" s="257"/>
      <c r="M85" s="257"/>
      <c r="N85" s="257"/>
      <c r="O85" s="257"/>
      <c r="P85" s="257"/>
      <c r="Q85" s="257"/>
      <c r="R85" s="257"/>
      <c r="S85" s="257"/>
      <c r="T85" s="257"/>
      <c r="U85" s="257"/>
    </row>
    <row r="86" spans="11:21" ht="13.5">
      <c r="K86" s="257"/>
      <c r="L86" s="257"/>
      <c r="M86" s="257"/>
      <c r="N86" s="257"/>
      <c r="O86" s="257"/>
      <c r="P86" s="257"/>
      <c r="Q86" s="257"/>
      <c r="R86" s="257"/>
      <c r="S86" s="257"/>
      <c r="T86" s="257"/>
      <c r="U86" s="257"/>
    </row>
    <row r="87" spans="11:21" ht="13.5">
      <c r="K87" s="257"/>
      <c r="L87" s="257"/>
      <c r="M87" s="257"/>
      <c r="N87" s="257"/>
      <c r="O87" s="257"/>
      <c r="P87" s="257"/>
      <c r="Q87" s="257"/>
      <c r="R87" s="257"/>
      <c r="S87" s="257"/>
      <c r="T87" s="257"/>
      <c r="U87" s="257"/>
    </row>
    <row r="88" spans="11:21" ht="13.5">
      <c r="K88" s="257"/>
      <c r="L88" s="257"/>
      <c r="M88" s="257"/>
      <c r="N88" s="257"/>
      <c r="O88" s="257"/>
      <c r="P88" s="257"/>
      <c r="Q88" s="257"/>
      <c r="R88" s="257"/>
      <c r="S88" s="257"/>
      <c r="T88" s="257"/>
      <c r="U88" s="257"/>
    </row>
    <row r="89" spans="11:21" ht="13.5">
      <c r="K89" s="257"/>
      <c r="L89" s="257"/>
      <c r="M89" s="257"/>
      <c r="N89" s="257"/>
      <c r="O89" s="257"/>
      <c r="P89" s="257"/>
      <c r="Q89" s="257"/>
      <c r="R89" s="257"/>
      <c r="S89" s="257"/>
      <c r="T89" s="257"/>
      <c r="U89" s="257"/>
    </row>
    <row r="90" spans="11:21" ht="13.5">
      <c r="K90" s="257"/>
      <c r="L90" s="257"/>
      <c r="M90" s="257"/>
      <c r="N90" s="257"/>
      <c r="O90" s="257"/>
      <c r="P90" s="257"/>
      <c r="Q90" s="257"/>
      <c r="R90" s="257"/>
      <c r="S90" s="257"/>
      <c r="T90" s="257"/>
      <c r="U90" s="257"/>
    </row>
    <row r="91" spans="11:21" ht="13.5">
      <c r="K91" s="257"/>
      <c r="L91" s="257"/>
      <c r="M91" s="257"/>
      <c r="N91" s="257"/>
      <c r="O91" s="257"/>
      <c r="P91" s="257"/>
      <c r="Q91" s="257"/>
      <c r="R91" s="257"/>
      <c r="S91" s="257"/>
      <c r="T91" s="257"/>
      <c r="U91" s="257"/>
    </row>
    <row r="92" spans="11:21" ht="13.5">
      <c r="K92" s="257"/>
      <c r="L92" s="257"/>
      <c r="M92" s="257"/>
      <c r="N92" s="257"/>
      <c r="O92" s="257"/>
      <c r="P92" s="257"/>
      <c r="Q92" s="257"/>
      <c r="R92" s="257"/>
      <c r="S92" s="257"/>
      <c r="T92" s="257"/>
      <c r="U92" s="257"/>
    </row>
    <row r="93" spans="11:21" ht="13.5">
      <c r="K93" s="257"/>
      <c r="L93" s="257"/>
      <c r="M93" s="257"/>
      <c r="N93" s="257"/>
      <c r="O93" s="257"/>
      <c r="P93" s="257"/>
      <c r="Q93" s="257"/>
      <c r="R93" s="257"/>
      <c r="S93" s="257"/>
      <c r="T93" s="257"/>
      <c r="U93" s="257"/>
    </row>
    <row r="94" spans="11:21" ht="13.5">
      <c r="K94" s="257"/>
      <c r="L94" s="257"/>
      <c r="M94" s="257"/>
      <c r="N94" s="257"/>
      <c r="O94" s="257"/>
      <c r="P94" s="257"/>
      <c r="Q94" s="257"/>
      <c r="R94" s="257"/>
      <c r="S94" s="257"/>
      <c r="T94" s="257"/>
      <c r="U94" s="257"/>
    </row>
    <row r="95" spans="11:21" ht="13.5">
      <c r="K95" s="257"/>
      <c r="L95" s="257"/>
      <c r="M95" s="257"/>
      <c r="N95" s="257"/>
      <c r="O95" s="257"/>
      <c r="P95" s="257"/>
      <c r="Q95" s="257"/>
      <c r="R95" s="257"/>
      <c r="S95" s="257"/>
      <c r="T95" s="257"/>
      <c r="U95" s="257"/>
    </row>
    <row r="96" spans="11:21" ht="13.5">
      <c r="K96" s="257"/>
      <c r="L96" s="257"/>
      <c r="M96" s="257"/>
      <c r="N96" s="257"/>
      <c r="O96" s="257"/>
      <c r="P96" s="257"/>
      <c r="Q96" s="257"/>
      <c r="R96" s="257"/>
      <c r="S96" s="257"/>
      <c r="T96" s="257"/>
      <c r="U96" s="257"/>
    </row>
    <row r="97" spans="11:21" ht="13.5">
      <c r="K97" s="257"/>
      <c r="L97" s="257"/>
      <c r="M97" s="257"/>
      <c r="N97" s="257"/>
      <c r="O97" s="257"/>
      <c r="P97" s="257"/>
      <c r="Q97" s="257"/>
      <c r="R97" s="257"/>
      <c r="S97" s="257"/>
      <c r="T97" s="257"/>
      <c r="U97" s="257"/>
    </row>
    <row r="98" spans="11:21" ht="13.5">
      <c r="K98" s="257"/>
      <c r="L98" s="257"/>
      <c r="M98" s="257"/>
      <c r="N98" s="257"/>
      <c r="O98" s="257"/>
      <c r="P98" s="257"/>
      <c r="Q98" s="257"/>
      <c r="R98" s="257"/>
      <c r="S98" s="257"/>
      <c r="T98" s="257"/>
      <c r="U98" s="257"/>
    </row>
    <row r="99" spans="11:21" ht="13.5">
      <c r="K99" s="257"/>
      <c r="L99" s="257"/>
      <c r="M99" s="257"/>
      <c r="N99" s="257"/>
      <c r="O99" s="257"/>
      <c r="P99" s="257"/>
      <c r="Q99" s="257"/>
      <c r="R99" s="257"/>
      <c r="S99" s="257"/>
      <c r="T99" s="257"/>
      <c r="U99" s="257"/>
    </row>
    <row r="100" spans="11:21" ht="13.5">
      <c r="K100" s="257"/>
      <c r="L100" s="257"/>
      <c r="M100" s="257"/>
      <c r="N100" s="257"/>
      <c r="O100" s="257"/>
      <c r="P100" s="257"/>
      <c r="Q100" s="257"/>
      <c r="R100" s="257"/>
      <c r="S100" s="257"/>
      <c r="T100" s="257"/>
      <c r="U100" s="257"/>
    </row>
    <row r="101" spans="11:21" ht="13.5">
      <c r="K101" s="257"/>
      <c r="L101" s="257"/>
      <c r="M101" s="257"/>
      <c r="N101" s="257"/>
      <c r="O101" s="257"/>
      <c r="P101" s="257"/>
      <c r="Q101" s="257"/>
      <c r="R101" s="257"/>
      <c r="S101" s="257"/>
      <c r="T101" s="257"/>
      <c r="U101" s="257"/>
    </row>
    <row r="102" spans="11:21" ht="13.5">
      <c r="K102" s="257"/>
      <c r="L102" s="257"/>
      <c r="M102" s="257"/>
      <c r="N102" s="257"/>
      <c r="O102" s="257"/>
      <c r="P102" s="257"/>
      <c r="Q102" s="257"/>
      <c r="R102" s="257"/>
      <c r="S102" s="257"/>
      <c r="T102" s="257"/>
      <c r="U102" s="257"/>
    </row>
    <row r="103" spans="11:21" ht="13.5">
      <c r="K103" s="257"/>
      <c r="L103" s="257"/>
      <c r="M103" s="257"/>
      <c r="N103" s="257"/>
      <c r="O103" s="257"/>
      <c r="P103" s="257"/>
      <c r="Q103" s="257"/>
      <c r="R103" s="257"/>
      <c r="S103" s="257"/>
      <c r="T103" s="257"/>
      <c r="U103" s="257"/>
    </row>
    <row r="104" spans="11:21" ht="13.5">
      <c r="K104" s="257"/>
      <c r="L104" s="257"/>
      <c r="M104" s="257"/>
      <c r="N104" s="257"/>
      <c r="O104" s="257"/>
      <c r="P104" s="257"/>
      <c r="Q104" s="257"/>
      <c r="R104" s="257"/>
      <c r="S104" s="257"/>
      <c r="T104" s="257"/>
      <c r="U104" s="257"/>
    </row>
    <row r="105" spans="11:21" ht="13.5">
      <c r="K105" s="257"/>
      <c r="L105" s="257"/>
      <c r="M105" s="257"/>
      <c r="N105" s="257"/>
      <c r="O105" s="257"/>
      <c r="P105" s="257"/>
      <c r="Q105" s="257"/>
      <c r="R105" s="257"/>
      <c r="S105" s="257"/>
      <c r="T105" s="257"/>
      <c r="U105" s="257"/>
    </row>
    <row r="106" spans="11:21" ht="13.5">
      <c r="K106" s="257"/>
      <c r="L106" s="257"/>
      <c r="M106" s="257"/>
      <c r="N106" s="257"/>
      <c r="O106" s="257"/>
      <c r="P106" s="257"/>
      <c r="Q106" s="257"/>
      <c r="R106" s="257"/>
      <c r="S106" s="257"/>
      <c r="T106" s="257"/>
      <c r="U106" s="257"/>
    </row>
    <row r="107" spans="11:21" ht="13.5">
      <c r="K107" s="257"/>
      <c r="L107" s="257"/>
      <c r="M107" s="257"/>
      <c r="N107" s="257"/>
      <c r="O107" s="257"/>
      <c r="P107" s="257"/>
      <c r="Q107" s="257"/>
      <c r="R107" s="257"/>
      <c r="S107" s="257"/>
      <c r="T107" s="257"/>
      <c r="U107" s="257"/>
    </row>
    <row r="108" spans="11:21" ht="13.5">
      <c r="K108" s="257"/>
      <c r="L108" s="257"/>
      <c r="M108" s="257"/>
      <c r="N108" s="257"/>
      <c r="O108" s="257"/>
      <c r="P108" s="257"/>
      <c r="Q108" s="257"/>
      <c r="R108" s="257"/>
      <c r="S108" s="257"/>
      <c r="T108" s="257"/>
      <c r="U108" s="257"/>
    </row>
    <row r="109" spans="11:21" ht="13.5">
      <c r="K109" s="257"/>
      <c r="L109" s="257"/>
      <c r="M109" s="257"/>
      <c r="N109" s="257"/>
      <c r="O109" s="257"/>
      <c r="P109" s="257"/>
      <c r="Q109" s="257"/>
      <c r="R109" s="257"/>
      <c r="S109" s="257"/>
      <c r="T109" s="257"/>
      <c r="U109" s="257"/>
    </row>
    <row r="110" spans="11:21" ht="13.5">
      <c r="K110" s="257"/>
      <c r="L110" s="257"/>
      <c r="M110" s="257"/>
      <c r="N110" s="257"/>
      <c r="O110" s="257"/>
      <c r="P110" s="257"/>
      <c r="Q110" s="257"/>
      <c r="R110" s="257"/>
      <c r="S110" s="257"/>
      <c r="T110" s="257"/>
      <c r="U110" s="257"/>
    </row>
    <row r="111" spans="11:21" ht="13.5">
      <c r="K111" s="257"/>
      <c r="L111" s="257"/>
      <c r="M111" s="257"/>
      <c r="N111" s="257"/>
      <c r="O111" s="257"/>
      <c r="P111" s="257"/>
      <c r="Q111" s="257"/>
      <c r="R111" s="257"/>
      <c r="S111" s="257"/>
      <c r="T111" s="257"/>
      <c r="U111" s="257"/>
    </row>
    <row r="112" spans="11:21" ht="13.5">
      <c r="K112" s="257"/>
      <c r="L112" s="257"/>
      <c r="M112" s="257"/>
      <c r="N112" s="257"/>
      <c r="O112" s="257"/>
      <c r="P112" s="257"/>
      <c r="Q112" s="257"/>
      <c r="R112" s="257"/>
      <c r="S112" s="257"/>
      <c r="T112" s="257"/>
      <c r="U112" s="257"/>
    </row>
    <row r="113" spans="11:21" ht="13.5">
      <c r="K113" s="257"/>
      <c r="L113" s="257"/>
      <c r="M113" s="257"/>
      <c r="N113" s="257"/>
      <c r="O113" s="257"/>
      <c r="P113" s="257"/>
      <c r="Q113" s="257"/>
      <c r="R113" s="257"/>
      <c r="S113" s="257"/>
      <c r="T113" s="257"/>
      <c r="U113" s="257"/>
    </row>
    <row r="114" spans="11:21" ht="13.5">
      <c r="K114" s="257"/>
      <c r="L114" s="257"/>
      <c r="M114" s="257"/>
      <c r="N114" s="257"/>
      <c r="O114" s="257"/>
      <c r="P114" s="257"/>
      <c r="Q114" s="257"/>
      <c r="R114" s="257"/>
      <c r="S114" s="257"/>
      <c r="T114" s="257"/>
      <c r="U114" s="257"/>
    </row>
    <row r="115" spans="11:21" ht="13.5">
      <c r="K115" s="257"/>
      <c r="L115" s="257"/>
      <c r="M115" s="257"/>
      <c r="N115" s="257"/>
      <c r="O115" s="257"/>
      <c r="P115" s="257"/>
      <c r="Q115" s="257"/>
      <c r="R115" s="257"/>
      <c r="S115" s="257"/>
      <c r="T115" s="257"/>
      <c r="U115" s="257"/>
    </row>
    <row r="116" spans="11:21" ht="13.5">
      <c r="K116" s="257"/>
      <c r="L116" s="257"/>
      <c r="M116" s="257"/>
      <c r="N116" s="257"/>
      <c r="O116" s="257"/>
      <c r="P116" s="257"/>
      <c r="Q116" s="257"/>
      <c r="R116" s="257"/>
      <c r="S116" s="257"/>
      <c r="T116" s="257"/>
      <c r="U116" s="257"/>
    </row>
    <row r="117" spans="11:21" ht="13.5">
      <c r="K117" s="257"/>
      <c r="L117" s="257"/>
      <c r="M117" s="257"/>
      <c r="N117" s="257"/>
      <c r="O117" s="257"/>
      <c r="P117" s="257"/>
      <c r="Q117" s="257"/>
      <c r="R117" s="257"/>
      <c r="S117" s="257"/>
      <c r="T117" s="257"/>
      <c r="U117" s="257"/>
    </row>
    <row r="118" spans="11:21" ht="13.5">
      <c r="K118" s="257"/>
      <c r="L118" s="257"/>
      <c r="M118" s="257"/>
      <c r="N118" s="257"/>
      <c r="O118" s="257"/>
      <c r="P118" s="257"/>
      <c r="Q118" s="257"/>
      <c r="R118" s="257"/>
      <c r="S118" s="257"/>
      <c r="T118" s="257"/>
      <c r="U118" s="257"/>
    </row>
    <row r="119" spans="11:21" ht="13.5">
      <c r="K119" s="257"/>
      <c r="L119" s="257"/>
      <c r="M119" s="257"/>
      <c r="N119" s="257"/>
      <c r="O119" s="257"/>
      <c r="P119" s="257"/>
      <c r="Q119" s="257"/>
      <c r="R119" s="257"/>
      <c r="S119" s="257"/>
      <c r="T119" s="257"/>
      <c r="U119" s="257"/>
    </row>
    <row r="120" spans="11:21" ht="13.5">
      <c r="K120" s="257"/>
      <c r="L120" s="257"/>
      <c r="M120" s="257"/>
      <c r="N120" s="257"/>
      <c r="O120" s="257"/>
      <c r="P120" s="257"/>
      <c r="Q120" s="257"/>
      <c r="R120" s="257"/>
      <c r="S120" s="257"/>
      <c r="T120" s="257"/>
      <c r="U120" s="257"/>
    </row>
    <row r="121" spans="11:21" ht="13.5">
      <c r="K121" s="257"/>
      <c r="L121" s="257"/>
      <c r="M121" s="257"/>
      <c r="N121" s="257"/>
      <c r="O121" s="257"/>
      <c r="P121" s="257"/>
      <c r="Q121" s="257"/>
      <c r="R121" s="257"/>
      <c r="S121" s="257"/>
      <c r="T121" s="257"/>
      <c r="U121" s="257"/>
    </row>
    <row r="122" spans="11:21" ht="13.5">
      <c r="K122" s="257"/>
      <c r="L122" s="257"/>
      <c r="M122" s="257"/>
      <c r="N122" s="257"/>
      <c r="O122" s="257"/>
      <c r="P122" s="257"/>
      <c r="Q122" s="257"/>
      <c r="R122" s="257"/>
      <c r="S122" s="257"/>
      <c r="T122" s="257"/>
      <c r="U122" s="257"/>
    </row>
    <row r="123" spans="11:21" ht="13.5">
      <c r="K123" s="257"/>
      <c r="L123" s="257"/>
      <c r="M123" s="257"/>
      <c r="N123" s="257"/>
      <c r="O123" s="257"/>
      <c r="P123" s="257"/>
      <c r="Q123" s="257"/>
      <c r="R123" s="257"/>
      <c r="S123" s="257"/>
      <c r="T123" s="257"/>
      <c r="U123" s="257"/>
    </row>
    <row r="124" spans="11:21" ht="13.5">
      <c r="K124" s="257"/>
      <c r="L124" s="257"/>
      <c r="M124" s="257"/>
      <c r="N124" s="257"/>
      <c r="O124" s="257"/>
      <c r="P124" s="257"/>
      <c r="Q124" s="257"/>
      <c r="R124" s="257"/>
      <c r="S124" s="257"/>
      <c r="T124" s="257"/>
      <c r="U124" s="257"/>
    </row>
    <row r="125" spans="11:21" ht="13.5">
      <c r="K125" s="257"/>
      <c r="L125" s="257"/>
      <c r="M125" s="257"/>
      <c r="N125" s="257"/>
      <c r="O125" s="257"/>
      <c r="P125" s="257"/>
      <c r="Q125" s="257"/>
      <c r="R125" s="257"/>
      <c r="S125" s="257"/>
      <c r="T125" s="257"/>
      <c r="U125" s="257"/>
    </row>
    <row r="126" spans="11:21" ht="13.5">
      <c r="K126" s="257"/>
      <c r="L126" s="257"/>
      <c r="M126" s="257"/>
      <c r="N126" s="257"/>
      <c r="O126" s="257"/>
      <c r="P126" s="257"/>
      <c r="Q126" s="257"/>
      <c r="R126" s="257"/>
      <c r="S126" s="257"/>
      <c r="T126" s="257"/>
      <c r="U126" s="257"/>
    </row>
    <row r="127" spans="11:21" ht="13.5">
      <c r="K127" s="257"/>
      <c r="L127" s="257"/>
      <c r="M127" s="257"/>
      <c r="N127" s="257"/>
      <c r="O127" s="257"/>
      <c r="P127" s="257"/>
      <c r="Q127" s="257"/>
      <c r="R127" s="257"/>
      <c r="S127" s="257"/>
      <c r="T127" s="257"/>
      <c r="U127" s="257"/>
    </row>
    <row r="128" spans="11:21" ht="13.5">
      <c r="K128" s="257"/>
      <c r="L128" s="257"/>
      <c r="M128" s="257"/>
      <c r="N128" s="257"/>
      <c r="O128" s="257"/>
      <c r="P128" s="257"/>
      <c r="Q128" s="257"/>
      <c r="R128" s="257"/>
      <c r="S128" s="257"/>
      <c r="T128" s="257"/>
      <c r="U128" s="257"/>
    </row>
    <row r="129" spans="11:21" ht="13.5">
      <c r="K129" s="257"/>
      <c r="L129" s="257"/>
      <c r="M129" s="257"/>
      <c r="N129" s="257"/>
      <c r="O129" s="257"/>
      <c r="P129" s="257"/>
      <c r="Q129" s="257"/>
      <c r="R129" s="257"/>
      <c r="S129" s="257"/>
      <c r="T129" s="257"/>
      <c r="U129" s="257"/>
    </row>
    <row r="130" spans="11:21" ht="13.5">
      <c r="K130" s="257"/>
      <c r="L130" s="257"/>
      <c r="M130" s="257"/>
      <c r="N130" s="257"/>
      <c r="O130" s="257"/>
      <c r="P130" s="257"/>
      <c r="Q130" s="257"/>
      <c r="R130" s="257"/>
      <c r="S130" s="257"/>
      <c r="T130" s="257"/>
      <c r="U130" s="257"/>
    </row>
    <row r="131" spans="11:21" ht="13.5">
      <c r="K131" s="257"/>
      <c r="L131" s="257"/>
      <c r="M131" s="257"/>
      <c r="N131" s="257"/>
      <c r="O131" s="257"/>
      <c r="P131" s="257"/>
      <c r="Q131" s="257"/>
      <c r="R131" s="257"/>
      <c r="S131" s="257"/>
      <c r="T131" s="257"/>
      <c r="U131" s="257"/>
    </row>
    <row r="132" spans="11:21" ht="13.5">
      <c r="K132" s="257"/>
      <c r="L132" s="257"/>
      <c r="M132" s="257"/>
      <c r="N132" s="257"/>
      <c r="O132" s="257"/>
      <c r="P132" s="257"/>
      <c r="Q132" s="257"/>
      <c r="R132" s="257"/>
      <c r="S132" s="257"/>
      <c r="T132" s="257"/>
      <c r="U132" s="257"/>
    </row>
    <row r="133" spans="11:21" ht="13.5">
      <c r="K133" s="257"/>
      <c r="L133" s="257"/>
      <c r="M133" s="257"/>
      <c r="N133" s="257"/>
      <c r="O133" s="257"/>
      <c r="P133" s="257"/>
      <c r="Q133" s="257"/>
      <c r="R133" s="257"/>
      <c r="S133" s="257"/>
      <c r="T133" s="257"/>
      <c r="U133" s="257"/>
    </row>
    <row r="134" spans="11:21" ht="13.5">
      <c r="K134" s="257"/>
      <c r="L134" s="257"/>
      <c r="M134" s="257"/>
      <c r="N134" s="257"/>
      <c r="O134" s="257"/>
      <c r="P134" s="257"/>
      <c r="Q134" s="257"/>
      <c r="R134" s="257"/>
      <c r="S134" s="257"/>
      <c r="T134" s="257"/>
      <c r="U134" s="257"/>
    </row>
    <row r="135" spans="11:21" ht="13.5">
      <c r="K135" s="257"/>
      <c r="L135" s="257"/>
      <c r="M135" s="257"/>
      <c r="N135" s="257"/>
      <c r="O135" s="257"/>
      <c r="P135" s="257"/>
      <c r="Q135" s="257"/>
      <c r="R135" s="257"/>
      <c r="S135" s="257"/>
      <c r="T135" s="257"/>
      <c r="U135" s="257"/>
    </row>
    <row r="136" spans="11:21" ht="13.5">
      <c r="K136" s="257"/>
      <c r="L136" s="257"/>
      <c r="M136" s="257"/>
      <c r="N136" s="257"/>
      <c r="O136" s="257"/>
      <c r="P136" s="257"/>
      <c r="Q136" s="257"/>
      <c r="R136" s="257"/>
      <c r="S136" s="257"/>
      <c r="T136" s="257"/>
      <c r="U136" s="257"/>
    </row>
    <row r="137" spans="11:21" ht="13.5">
      <c r="K137" s="257"/>
      <c r="L137" s="257"/>
      <c r="M137" s="257"/>
      <c r="N137" s="257"/>
      <c r="O137" s="257"/>
      <c r="P137" s="257"/>
      <c r="Q137" s="257"/>
      <c r="R137" s="257"/>
      <c r="S137" s="257"/>
      <c r="T137" s="257"/>
      <c r="U137" s="257"/>
    </row>
    <row r="138" spans="11:21" ht="13.5">
      <c r="K138" s="257"/>
      <c r="L138" s="257"/>
      <c r="M138" s="257"/>
      <c r="N138" s="257"/>
      <c r="O138" s="257"/>
      <c r="P138" s="257"/>
      <c r="Q138" s="257"/>
      <c r="R138" s="257"/>
      <c r="S138" s="257"/>
      <c r="T138" s="257"/>
      <c r="U138" s="257"/>
    </row>
    <row r="139" spans="11:21" ht="13.5">
      <c r="K139" s="257"/>
      <c r="L139" s="257"/>
      <c r="M139" s="257"/>
      <c r="N139" s="257"/>
      <c r="O139" s="257"/>
      <c r="P139" s="257"/>
      <c r="Q139" s="257"/>
      <c r="R139" s="257"/>
      <c r="S139" s="257"/>
      <c r="T139" s="257"/>
      <c r="U139" s="257"/>
    </row>
    <row r="140" spans="11:21" ht="13.5">
      <c r="K140" s="257"/>
      <c r="L140" s="257"/>
      <c r="M140" s="257"/>
      <c r="N140" s="257"/>
      <c r="O140" s="257"/>
      <c r="P140" s="257"/>
      <c r="Q140" s="257"/>
      <c r="R140" s="257"/>
      <c r="S140" s="257"/>
      <c r="T140" s="257"/>
      <c r="U140" s="257"/>
    </row>
    <row r="141" spans="11:21" ht="13.5">
      <c r="K141" s="257"/>
      <c r="L141" s="257"/>
      <c r="M141" s="257"/>
      <c r="N141" s="257"/>
      <c r="O141" s="257"/>
      <c r="P141" s="257"/>
      <c r="Q141" s="257"/>
      <c r="R141" s="257"/>
      <c r="S141" s="257"/>
      <c r="T141" s="257"/>
      <c r="U141" s="257"/>
    </row>
    <row r="142" spans="11:21" ht="13.5">
      <c r="K142" s="257"/>
      <c r="L142" s="257"/>
      <c r="M142" s="257"/>
      <c r="N142" s="257"/>
      <c r="O142" s="257"/>
      <c r="P142" s="257"/>
      <c r="Q142" s="257"/>
      <c r="R142" s="257"/>
      <c r="S142" s="257"/>
      <c r="T142" s="257"/>
      <c r="U142" s="257"/>
    </row>
    <row r="143" spans="11:21" ht="13.5">
      <c r="K143" s="257"/>
      <c r="L143" s="257"/>
      <c r="M143" s="257"/>
      <c r="N143" s="257"/>
      <c r="O143" s="257"/>
      <c r="P143" s="257"/>
      <c r="Q143" s="257"/>
      <c r="R143" s="257"/>
      <c r="S143" s="257"/>
      <c r="T143" s="257"/>
      <c r="U143" s="257"/>
    </row>
    <row r="144" spans="11:21" ht="13.5">
      <c r="K144" s="257"/>
      <c r="L144" s="257"/>
      <c r="M144" s="257"/>
      <c r="N144" s="257"/>
      <c r="O144" s="257"/>
      <c r="P144" s="257"/>
      <c r="Q144" s="257"/>
      <c r="R144" s="257"/>
      <c r="S144" s="257"/>
      <c r="T144" s="257"/>
      <c r="U144" s="257"/>
    </row>
    <row r="145" spans="11:21" ht="13.5">
      <c r="K145" s="257"/>
      <c r="L145" s="257"/>
      <c r="M145" s="257"/>
      <c r="N145" s="257"/>
      <c r="O145" s="257"/>
      <c r="P145" s="257"/>
      <c r="Q145" s="257"/>
      <c r="R145" s="257"/>
      <c r="S145" s="257"/>
      <c r="T145" s="257"/>
      <c r="U145" s="257"/>
    </row>
    <row r="146" spans="11:21" ht="13.5">
      <c r="K146" s="257"/>
      <c r="L146" s="257"/>
      <c r="M146" s="257"/>
      <c r="N146" s="257"/>
      <c r="O146" s="257"/>
      <c r="P146" s="257"/>
      <c r="Q146" s="257"/>
      <c r="R146" s="257"/>
      <c r="S146" s="257"/>
      <c r="T146" s="257"/>
      <c r="U146" s="257"/>
    </row>
    <row r="147" spans="11:21" ht="13.5">
      <c r="K147" s="257"/>
      <c r="L147" s="257"/>
      <c r="M147" s="257"/>
      <c r="N147" s="257"/>
      <c r="O147" s="257"/>
      <c r="P147" s="257"/>
      <c r="Q147" s="257"/>
      <c r="R147" s="257"/>
      <c r="S147" s="257"/>
      <c r="T147" s="257"/>
      <c r="U147" s="257"/>
    </row>
    <row r="148" spans="11:21" ht="13.5">
      <c r="K148" s="257"/>
      <c r="L148" s="257"/>
      <c r="M148" s="257"/>
      <c r="N148" s="257"/>
      <c r="O148" s="257"/>
      <c r="P148" s="257"/>
      <c r="Q148" s="257"/>
      <c r="R148" s="257"/>
      <c r="S148" s="257"/>
      <c r="T148" s="257"/>
      <c r="U148" s="257"/>
    </row>
    <row r="149" spans="11:21" ht="13.5">
      <c r="K149" s="257"/>
      <c r="L149" s="257"/>
      <c r="M149" s="257"/>
      <c r="N149" s="257"/>
      <c r="O149" s="257"/>
      <c r="P149" s="257"/>
      <c r="Q149" s="257"/>
      <c r="R149" s="257"/>
      <c r="S149" s="257"/>
      <c r="T149" s="257"/>
      <c r="U149" s="257"/>
    </row>
    <row r="150" spans="11:21" ht="13.5">
      <c r="K150" s="257"/>
      <c r="L150" s="257"/>
      <c r="M150" s="257"/>
      <c r="N150" s="257"/>
      <c r="O150" s="257"/>
      <c r="P150" s="257"/>
      <c r="Q150" s="257"/>
      <c r="R150" s="257"/>
      <c r="S150" s="257"/>
      <c r="T150" s="257"/>
      <c r="U150" s="257"/>
    </row>
    <row r="151" spans="11:21" ht="13.5">
      <c r="K151" s="257"/>
      <c r="L151" s="257"/>
      <c r="M151" s="257"/>
      <c r="N151" s="257"/>
      <c r="O151" s="257"/>
      <c r="P151" s="257"/>
      <c r="Q151" s="257"/>
      <c r="R151" s="257"/>
      <c r="S151" s="257"/>
      <c r="T151" s="257"/>
      <c r="U151" s="257"/>
    </row>
    <row r="152" spans="11:21" ht="13.5">
      <c r="K152" s="257"/>
      <c r="L152" s="257"/>
      <c r="M152" s="257"/>
      <c r="N152" s="257"/>
      <c r="O152" s="257"/>
      <c r="P152" s="257"/>
      <c r="Q152" s="257"/>
      <c r="R152" s="257"/>
      <c r="S152" s="257"/>
      <c r="T152" s="257"/>
      <c r="U152" s="257"/>
    </row>
    <row r="153" spans="11:21" ht="13.5">
      <c r="K153" s="257"/>
      <c r="L153" s="257"/>
      <c r="M153" s="257"/>
      <c r="N153" s="257"/>
      <c r="O153" s="257"/>
      <c r="P153" s="257"/>
      <c r="Q153" s="257"/>
      <c r="R153" s="257"/>
      <c r="S153" s="257"/>
      <c r="T153" s="257"/>
      <c r="U153" s="257"/>
    </row>
    <row r="154" spans="11:21" ht="13.5">
      <c r="K154" s="257"/>
      <c r="L154" s="257"/>
      <c r="M154" s="257"/>
      <c r="N154" s="257"/>
      <c r="O154" s="257"/>
      <c r="P154" s="257"/>
      <c r="Q154" s="257"/>
      <c r="R154" s="257"/>
      <c r="S154" s="257"/>
      <c r="T154" s="257"/>
      <c r="U154" s="257"/>
    </row>
    <row r="155" spans="11:21" ht="13.5">
      <c r="K155" s="257"/>
      <c r="L155" s="257"/>
      <c r="M155" s="257"/>
      <c r="N155" s="257"/>
      <c r="O155" s="257"/>
      <c r="P155" s="257"/>
      <c r="Q155" s="257"/>
      <c r="R155" s="257"/>
      <c r="S155" s="257"/>
      <c r="T155" s="257"/>
      <c r="U155" s="257"/>
    </row>
    <row r="156" spans="11:21" ht="13.5">
      <c r="K156" s="257"/>
      <c r="L156" s="257"/>
      <c r="M156" s="257"/>
      <c r="N156" s="257"/>
      <c r="O156" s="257"/>
      <c r="P156" s="257"/>
      <c r="Q156" s="257"/>
      <c r="R156" s="257"/>
      <c r="S156" s="257"/>
      <c r="T156" s="257"/>
      <c r="U156" s="257"/>
    </row>
    <row r="157" spans="11:21" ht="13.5">
      <c r="K157" s="257"/>
      <c r="L157" s="257"/>
      <c r="M157" s="257"/>
      <c r="N157" s="257"/>
      <c r="O157" s="257"/>
      <c r="P157" s="257"/>
      <c r="Q157" s="257"/>
      <c r="R157" s="257"/>
      <c r="S157" s="257"/>
      <c r="T157" s="257"/>
      <c r="U157" s="257"/>
    </row>
    <row r="158" spans="11:21" ht="13.5">
      <c r="K158" s="257"/>
      <c r="L158" s="257"/>
      <c r="M158" s="257"/>
      <c r="N158" s="257"/>
      <c r="O158" s="257"/>
      <c r="P158" s="257"/>
      <c r="Q158" s="257"/>
      <c r="R158" s="257"/>
      <c r="S158" s="257"/>
      <c r="T158" s="257"/>
      <c r="U158" s="257"/>
    </row>
    <row r="159" spans="11:21" ht="13.5">
      <c r="K159" s="257"/>
      <c r="L159" s="257"/>
      <c r="M159" s="257"/>
      <c r="N159" s="257"/>
      <c r="O159" s="257"/>
      <c r="P159" s="257"/>
      <c r="Q159" s="257"/>
      <c r="R159" s="257"/>
      <c r="S159" s="257"/>
      <c r="T159" s="257"/>
      <c r="U159" s="257"/>
    </row>
    <row r="160" spans="11:21" ht="13.5">
      <c r="K160" s="257"/>
      <c r="L160" s="257"/>
      <c r="M160" s="257"/>
      <c r="N160" s="257"/>
      <c r="O160" s="257"/>
      <c r="P160" s="257"/>
      <c r="Q160" s="257"/>
      <c r="R160" s="257"/>
      <c r="S160" s="257"/>
      <c r="T160" s="257"/>
      <c r="U160" s="257"/>
    </row>
    <row r="161" spans="11:21" ht="13.5">
      <c r="K161" s="257"/>
      <c r="L161" s="257"/>
      <c r="M161" s="257"/>
      <c r="N161" s="257"/>
      <c r="O161" s="257"/>
      <c r="P161" s="257"/>
      <c r="Q161" s="257"/>
      <c r="R161" s="257"/>
      <c r="S161" s="257"/>
      <c r="T161" s="257"/>
      <c r="U161" s="257"/>
    </row>
    <row r="162" spans="11:21" ht="13.5">
      <c r="K162" s="257"/>
      <c r="L162" s="257"/>
      <c r="M162" s="257"/>
      <c r="N162" s="257"/>
      <c r="O162" s="257"/>
      <c r="P162" s="257"/>
      <c r="Q162" s="257"/>
      <c r="R162" s="257"/>
      <c r="S162" s="257"/>
      <c r="T162" s="257"/>
      <c r="U162" s="257"/>
    </row>
    <row r="163" spans="11:21" ht="13.5">
      <c r="K163" s="257"/>
      <c r="L163" s="257"/>
      <c r="M163" s="257"/>
      <c r="N163" s="257"/>
      <c r="O163" s="257"/>
      <c r="P163" s="257"/>
      <c r="Q163" s="257"/>
      <c r="R163" s="257"/>
      <c r="S163" s="257"/>
      <c r="T163" s="257"/>
      <c r="U163" s="257"/>
    </row>
    <row r="164" spans="11:21" ht="13.5">
      <c r="K164" s="257"/>
      <c r="L164" s="257"/>
      <c r="M164" s="257"/>
      <c r="N164" s="257"/>
      <c r="O164" s="257"/>
      <c r="P164" s="257"/>
      <c r="Q164" s="257"/>
      <c r="R164" s="257"/>
      <c r="S164" s="257"/>
      <c r="T164" s="257"/>
      <c r="U164" s="257"/>
    </row>
    <row r="165" spans="11:21" ht="13.5">
      <c r="K165" s="257"/>
      <c r="L165" s="257"/>
      <c r="M165" s="257"/>
      <c r="N165" s="257"/>
      <c r="O165" s="257"/>
      <c r="P165" s="257"/>
      <c r="Q165" s="257"/>
      <c r="R165" s="257"/>
      <c r="S165" s="257"/>
      <c r="T165" s="257"/>
      <c r="U165" s="257"/>
    </row>
    <row r="166" spans="11:21" ht="13.5">
      <c r="K166" s="257"/>
      <c r="L166" s="257"/>
      <c r="M166" s="257"/>
      <c r="N166" s="257"/>
      <c r="O166" s="257"/>
      <c r="P166" s="257"/>
      <c r="Q166" s="257"/>
      <c r="R166" s="257"/>
      <c r="S166" s="257"/>
      <c r="T166" s="257"/>
      <c r="U166" s="257"/>
    </row>
    <row r="167" spans="11:21" ht="13.5">
      <c r="K167" s="257"/>
      <c r="L167" s="257"/>
      <c r="M167" s="257"/>
      <c r="N167" s="257"/>
      <c r="O167" s="257"/>
      <c r="P167" s="257"/>
      <c r="Q167" s="257"/>
      <c r="R167" s="257"/>
      <c r="S167" s="257"/>
      <c r="T167" s="257"/>
      <c r="U167" s="257"/>
    </row>
    <row r="168" spans="11:21" ht="13.5">
      <c r="K168" s="257"/>
      <c r="L168" s="257"/>
      <c r="M168" s="257"/>
      <c r="N168" s="257"/>
      <c r="O168" s="257"/>
      <c r="P168" s="257"/>
      <c r="Q168" s="257"/>
      <c r="R168" s="257"/>
      <c r="S168" s="257"/>
      <c r="T168" s="257"/>
      <c r="U168" s="257"/>
    </row>
    <row r="169" spans="11:21" ht="13.5">
      <c r="K169" s="257"/>
      <c r="L169" s="257"/>
      <c r="M169" s="257"/>
      <c r="N169" s="257"/>
      <c r="O169" s="257"/>
      <c r="P169" s="257"/>
      <c r="Q169" s="257"/>
      <c r="R169" s="257"/>
      <c r="S169" s="257"/>
      <c r="T169" s="257"/>
      <c r="U169" s="257"/>
    </row>
    <row r="170" spans="11:21" ht="13.5">
      <c r="K170" s="257"/>
      <c r="L170" s="257"/>
      <c r="M170" s="257"/>
      <c r="N170" s="257"/>
      <c r="O170" s="257"/>
      <c r="P170" s="257"/>
      <c r="Q170" s="257"/>
      <c r="R170" s="257"/>
      <c r="S170" s="257"/>
      <c r="T170" s="257"/>
      <c r="U170" s="257"/>
    </row>
    <row r="171" spans="11:21" ht="13.5">
      <c r="K171" s="257"/>
      <c r="L171" s="257"/>
      <c r="M171" s="257"/>
      <c r="N171" s="257"/>
      <c r="O171" s="257"/>
      <c r="P171" s="257"/>
      <c r="Q171" s="257"/>
      <c r="R171" s="257"/>
      <c r="S171" s="257"/>
      <c r="T171" s="257"/>
      <c r="U171" s="257"/>
    </row>
    <row r="172" spans="11:21" ht="13.5">
      <c r="K172" s="257"/>
      <c r="L172" s="257"/>
      <c r="M172" s="257"/>
      <c r="N172" s="257"/>
      <c r="O172" s="257"/>
      <c r="P172" s="257"/>
      <c r="Q172" s="257"/>
      <c r="R172" s="257"/>
      <c r="S172" s="257"/>
      <c r="T172" s="257"/>
      <c r="U172" s="257"/>
    </row>
    <row r="173" spans="11:21" ht="13.5">
      <c r="K173" s="257"/>
      <c r="L173" s="257"/>
      <c r="M173" s="257"/>
      <c r="N173" s="257"/>
      <c r="O173" s="257"/>
      <c r="P173" s="257"/>
      <c r="Q173" s="257"/>
      <c r="R173" s="257"/>
      <c r="S173" s="257"/>
      <c r="T173" s="257"/>
      <c r="U173" s="257"/>
    </row>
    <row r="174" spans="11:21" ht="13.5">
      <c r="K174" s="257"/>
      <c r="L174" s="257"/>
      <c r="M174" s="257"/>
      <c r="N174" s="257"/>
      <c r="O174" s="257"/>
      <c r="P174" s="257"/>
      <c r="Q174" s="257"/>
      <c r="R174" s="257"/>
      <c r="S174" s="257"/>
      <c r="T174" s="257"/>
      <c r="U174" s="257"/>
    </row>
    <row r="175" spans="11:21" ht="13.5">
      <c r="K175" s="257"/>
      <c r="L175" s="257"/>
      <c r="M175" s="257"/>
      <c r="N175" s="257"/>
      <c r="O175" s="257"/>
      <c r="P175" s="257"/>
      <c r="Q175" s="257"/>
      <c r="R175" s="257"/>
      <c r="S175" s="257"/>
      <c r="T175" s="257"/>
      <c r="U175" s="257"/>
    </row>
    <row r="176" spans="11:21" ht="13.5">
      <c r="K176" s="257"/>
      <c r="L176" s="257"/>
      <c r="M176" s="257"/>
      <c r="N176" s="257"/>
      <c r="O176" s="257"/>
      <c r="P176" s="257"/>
      <c r="Q176" s="257"/>
      <c r="R176" s="257"/>
      <c r="S176" s="257"/>
      <c r="T176" s="257"/>
      <c r="U176" s="257"/>
    </row>
    <row r="177" spans="11:21" ht="13.5">
      <c r="K177" s="257"/>
      <c r="L177" s="257"/>
      <c r="M177" s="257"/>
      <c r="N177" s="257"/>
      <c r="O177" s="257"/>
      <c r="P177" s="257"/>
      <c r="Q177" s="257"/>
      <c r="R177" s="257"/>
      <c r="S177" s="257"/>
      <c r="T177" s="257"/>
      <c r="U177" s="257"/>
    </row>
    <row r="178" spans="11:21" ht="13.5">
      <c r="K178" s="257"/>
      <c r="L178" s="257"/>
      <c r="M178" s="257"/>
      <c r="N178" s="257"/>
      <c r="O178" s="257"/>
      <c r="P178" s="257"/>
      <c r="Q178" s="257"/>
      <c r="R178" s="257"/>
      <c r="S178" s="257"/>
      <c r="T178" s="257"/>
      <c r="U178" s="257"/>
    </row>
    <row r="179" spans="11:21" ht="13.5">
      <c r="K179" s="257"/>
      <c r="L179" s="257"/>
      <c r="M179" s="257"/>
      <c r="N179" s="257"/>
      <c r="O179" s="257"/>
      <c r="P179" s="257"/>
      <c r="Q179" s="257"/>
      <c r="R179" s="257"/>
      <c r="S179" s="257"/>
      <c r="T179" s="257"/>
      <c r="U179" s="257"/>
    </row>
    <row r="180" spans="11:21" ht="13.5">
      <c r="K180" s="257"/>
      <c r="L180" s="257"/>
      <c r="M180" s="257"/>
      <c r="N180" s="257"/>
      <c r="O180" s="257"/>
      <c r="P180" s="257"/>
      <c r="Q180" s="257"/>
      <c r="R180" s="257"/>
      <c r="S180" s="257"/>
      <c r="T180" s="257"/>
      <c r="U180" s="257"/>
    </row>
    <row r="181" spans="11:21" ht="13.5">
      <c r="K181" s="257"/>
      <c r="L181" s="257"/>
      <c r="M181" s="257"/>
      <c r="N181" s="257"/>
      <c r="O181" s="257"/>
      <c r="P181" s="257"/>
      <c r="Q181" s="257"/>
      <c r="R181" s="257"/>
      <c r="S181" s="257"/>
      <c r="T181" s="257"/>
      <c r="U181" s="257"/>
    </row>
    <row r="182" spans="11:21" ht="13.5">
      <c r="K182" s="257"/>
      <c r="L182" s="257"/>
      <c r="M182" s="257"/>
      <c r="N182" s="257"/>
      <c r="O182" s="257"/>
      <c r="P182" s="257"/>
      <c r="Q182" s="257"/>
      <c r="R182" s="257"/>
      <c r="S182" s="257"/>
      <c r="T182" s="257"/>
      <c r="U182" s="257"/>
    </row>
    <row r="183" spans="11:21" ht="13.5">
      <c r="K183" s="257"/>
      <c r="L183" s="257"/>
      <c r="M183" s="257"/>
      <c r="N183" s="257"/>
      <c r="O183" s="257"/>
      <c r="P183" s="257"/>
      <c r="Q183" s="257"/>
      <c r="R183" s="257"/>
      <c r="S183" s="257"/>
      <c r="T183" s="257"/>
      <c r="U183" s="257"/>
    </row>
    <row r="184" spans="11:21" ht="13.5">
      <c r="K184" s="257"/>
      <c r="L184" s="257"/>
      <c r="M184" s="257"/>
      <c r="N184" s="257"/>
      <c r="O184" s="257"/>
      <c r="P184" s="257"/>
      <c r="Q184" s="257"/>
      <c r="R184" s="257"/>
      <c r="S184" s="257"/>
      <c r="T184" s="257"/>
      <c r="U184" s="257"/>
    </row>
    <row r="185" spans="11:21" ht="13.5">
      <c r="K185" s="257"/>
      <c r="L185" s="257"/>
      <c r="M185" s="257"/>
      <c r="N185" s="257"/>
      <c r="O185" s="257"/>
      <c r="P185" s="257"/>
      <c r="Q185" s="257"/>
      <c r="R185" s="257"/>
      <c r="S185" s="257"/>
      <c r="T185" s="257"/>
      <c r="U185" s="257"/>
    </row>
    <row r="186" spans="11:21" ht="13.5">
      <c r="K186" s="257"/>
      <c r="L186" s="257"/>
      <c r="M186" s="257"/>
      <c r="N186" s="257"/>
      <c r="O186" s="257"/>
      <c r="P186" s="257"/>
      <c r="Q186" s="257"/>
      <c r="R186" s="257"/>
      <c r="S186" s="257"/>
      <c r="T186" s="257"/>
      <c r="U186" s="257"/>
    </row>
    <row r="187" spans="11:21" ht="13.5">
      <c r="K187" s="257"/>
      <c r="L187" s="257"/>
      <c r="M187" s="257"/>
      <c r="N187" s="257"/>
      <c r="O187" s="257"/>
      <c r="P187" s="257"/>
      <c r="Q187" s="257"/>
      <c r="R187" s="257"/>
      <c r="S187" s="257"/>
      <c r="T187" s="257"/>
      <c r="U187" s="257"/>
    </row>
    <row r="188" spans="11:21" ht="13.5">
      <c r="K188" s="257"/>
      <c r="L188" s="257"/>
      <c r="M188" s="257"/>
      <c r="N188" s="257"/>
      <c r="O188" s="257"/>
      <c r="P188" s="257"/>
      <c r="Q188" s="257"/>
      <c r="R188" s="257"/>
      <c r="S188" s="257"/>
      <c r="T188" s="257"/>
      <c r="U188" s="257"/>
    </row>
    <row r="189" spans="11:21" ht="13.5">
      <c r="K189" s="257"/>
      <c r="L189" s="257"/>
      <c r="M189" s="257"/>
      <c r="N189" s="257"/>
      <c r="O189" s="257"/>
      <c r="P189" s="257"/>
      <c r="Q189" s="257"/>
      <c r="R189" s="257"/>
      <c r="S189" s="257"/>
      <c r="T189" s="257"/>
      <c r="U189" s="257"/>
    </row>
    <row r="190" spans="11:21" ht="13.5">
      <c r="K190" s="257"/>
      <c r="L190" s="257"/>
      <c r="M190" s="257"/>
      <c r="N190" s="257"/>
      <c r="O190" s="257"/>
      <c r="P190" s="257"/>
      <c r="Q190" s="257"/>
      <c r="R190" s="257"/>
      <c r="S190" s="257"/>
      <c r="T190" s="257"/>
      <c r="U190" s="257"/>
    </row>
    <row r="191" spans="11:21" ht="13.5">
      <c r="K191" s="257"/>
      <c r="L191" s="257"/>
      <c r="M191" s="257"/>
      <c r="N191" s="257"/>
      <c r="O191" s="257"/>
      <c r="P191" s="257"/>
      <c r="Q191" s="257"/>
      <c r="R191" s="257"/>
      <c r="S191" s="257"/>
      <c r="T191" s="257"/>
      <c r="U191" s="257"/>
    </row>
    <row r="192" spans="11:21" ht="13.5">
      <c r="K192" s="257"/>
      <c r="L192" s="257"/>
      <c r="M192" s="257"/>
      <c r="N192" s="257"/>
      <c r="O192" s="257"/>
      <c r="P192" s="257"/>
      <c r="Q192" s="257"/>
      <c r="R192" s="257"/>
      <c r="S192" s="257"/>
      <c r="T192" s="257"/>
      <c r="U192" s="257"/>
    </row>
    <row r="193" spans="11:21" ht="13.5">
      <c r="K193" s="257"/>
      <c r="L193" s="257"/>
      <c r="M193" s="257"/>
      <c r="N193" s="257"/>
      <c r="O193" s="257"/>
      <c r="P193" s="257"/>
      <c r="Q193" s="257"/>
      <c r="R193" s="257"/>
      <c r="S193" s="257"/>
      <c r="T193" s="257"/>
      <c r="U193" s="257"/>
    </row>
    <row r="194" spans="11:21" ht="13.5">
      <c r="K194" s="257"/>
      <c r="L194" s="257"/>
      <c r="M194" s="257"/>
      <c r="N194" s="257"/>
      <c r="O194" s="257"/>
      <c r="P194" s="257"/>
      <c r="Q194" s="257"/>
      <c r="R194" s="257"/>
      <c r="S194" s="257"/>
      <c r="T194" s="257"/>
      <c r="U194" s="257"/>
    </row>
    <row r="195" spans="11:21" ht="13.5">
      <c r="K195" s="257"/>
      <c r="L195" s="257"/>
      <c r="M195" s="257"/>
      <c r="N195" s="257"/>
      <c r="O195" s="257"/>
      <c r="P195" s="257"/>
      <c r="Q195" s="257"/>
      <c r="R195" s="257"/>
      <c r="S195" s="257"/>
      <c r="T195" s="257"/>
      <c r="U195" s="257"/>
    </row>
    <row r="196" spans="11:21" ht="13.5">
      <c r="K196" s="257"/>
      <c r="L196" s="257"/>
      <c r="M196" s="257"/>
      <c r="N196" s="257"/>
      <c r="O196" s="257"/>
      <c r="P196" s="257"/>
      <c r="Q196" s="257"/>
      <c r="R196" s="257"/>
      <c r="S196" s="257"/>
      <c r="T196" s="257"/>
      <c r="U196" s="257"/>
    </row>
    <row r="197" spans="11:21" ht="13.5">
      <c r="K197" s="257"/>
      <c r="L197" s="257"/>
      <c r="M197" s="257"/>
      <c r="N197" s="257"/>
      <c r="O197" s="257"/>
      <c r="P197" s="257"/>
      <c r="Q197" s="257"/>
      <c r="R197" s="257"/>
      <c r="S197" s="257"/>
      <c r="T197" s="257"/>
      <c r="U197" s="257"/>
    </row>
    <row r="198" spans="11:21" ht="13.5">
      <c r="K198" s="257"/>
      <c r="L198" s="257"/>
      <c r="M198" s="257"/>
      <c r="N198" s="257"/>
      <c r="O198" s="257"/>
      <c r="P198" s="257"/>
      <c r="Q198" s="257"/>
      <c r="R198" s="257"/>
      <c r="S198" s="257"/>
      <c r="T198" s="257"/>
      <c r="U198" s="257"/>
    </row>
    <row r="199" spans="11:21" ht="13.5">
      <c r="K199" s="257"/>
      <c r="L199" s="257"/>
      <c r="M199" s="257"/>
      <c r="N199" s="257"/>
      <c r="O199" s="257"/>
      <c r="P199" s="257"/>
      <c r="Q199" s="257"/>
      <c r="R199" s="257"/>
      <c r="S199" s="257"/>
      <c r="T199" s="257"/>
      <c r="U199" s="257"/>
    </row>
    <row r="200" spans="11:21" ht="13.5">
      <c r="K200" s="257"/>
      <c r="L200" s="257"/>
      <c r="M200" s="257"/>
      <c r="N200" s="257"/>
      <c r="O200" s="257"/>
      <c r="P200" s="257"/>
      <c r="Q200" s="257"/>
      <c r="R200" s="257"/>
      <c r="S200" s="257"/>
      <c r="T200" s="257"/>
      <c r="U200" s="257"/>
    </row>
    <row r="201" spans="11:21" ht="13.5">
      <c r="K201" s="257"/>
      <c r="L201" s="257"/>
      <c r="M201" s="257"/>
      <c r="N201" s="257"/>
      <c r="O201" s="257"/>
      <c r="P201" s="257"/>
      <c r="Q201" s="257"/>
      <c r="R201" s="257"/>
      <c r="S201" s="257"/>
      <c r="T201" s="257"/>
      <c r="U201" s="257"/>
    </row>
    <row r="202" spans="11:21" ht="13.5">
      <c r="K202" s="257"/>
      <c r="L202" s="257"/>
      <c r="M202" s="257"/>
      <c r="N202" s="257"/>
      <c r="O202" s="257"/>
      <c r="P202" s="257"/>
      <c r="Q202" s="257"/>
      <c r="R202" s="257"/>
      <c r="S202" s="257"/>
      <c r="T202" s="257"/>
      <c r="U202" s="257"/>
    </row>
    <row r="203" spans="11:21" ht="13.5">
      <c r="K203" s="257"/>
      <c r="L203" s="257"/>
      <c r="M203" s="257"/>
      <c r="N203" s="257"/>
      <c r="O203" s="257"/>
      <c r="P203" s="257"/>
      <c r="Q203" s="257"/>
      <c r="R203" s="257"/>
      <c r="S203" s="257"/>
      <c r="T203" s="257"/>
      <c r="U203" s="257"/>
    </row>
    <row r="204" spans="11:21" ht="13.5">
      <c r="K204" s="257"/>
      <c r="L204" s="257"/>
      <c r="M204" s="257"/>
      <c r="N204" s="257"/>
      <c r="O204" s="257"/>
      <c r="P204" s="257"/>
      <c r="Q204" s="257"/>
      <c r="R204" s="257"/>
      <c r="S204" s="257"/>
      <c r="T204" s="257"/>
      <c r="U204" s="257"/>
    </row>
    <row r="205" spans="11:21" ht="13.5">
      <c r="K205" s="257"/>
      <c r="L205" s="257"/>
      <c r="M205" s="257"/>
      <c r="N205" s="257"/>
      <c r="O205" s="257"/>
      <c r="P205" s="257"/>
      <c r="Q205" s="257"/>
      <c r="R205" s="257"/>
      <c r="S205" s="257"/>
      <c r="T205" s="257"/>
      <c r="U205" s="257"/>
    </row>
    <row r="206" spans="11:21" ht="13.5">
      <c r="K206" s="257"/>
      <c r="L206" s="257"/>
      <c r="M206" s="257"/>
      <c r="N206" s="257"/>
      <c r="O206" s="257"/>
      <c r="P206" s="257"/>
      <c r="Q206" s="257"/>
      <c r="R206" s="257"/>
      <c r="S206" s="257"/>
      <c r="T206" s="257"/>
      <c r="U206" s="257"/>
    </row>
    <row r="207" spans="11:21" ht="13.5">
      <c r="K207" s="257"/>
      <c r="L207" s="257"/>
      <c r="M207" s="257"/>
      <c r="N207" s="257"/>
      <c r="O207" s="257"/>
      <c r="P207" s="257"/>
      <c r="Q207" s="257"/>
      <c r="R207" s="257"/>
      <c r="S207" s="257"/>
      <c r="T207" s="257"/>
      <c r="U207" s="257"/>
    </row>
    <row r="208" spans="11:21" ht="13.5">
      <c r="K208" s="257"/>
      <c r="L208" s="257"/>
      <c r="M208" s="257"/>
      <c r="N208" s="257"/>
      <c r="O208" s="257"/>
      <c r="P208" s="257"/>
      <c r="Q208" s="257"/>
      <c r="R208" s="257"/>
      <c r="S208" s="257"/>
      <c r="T208" s="257"/>
      <c r="U208" s="257"/>
    </row>
    <row r="209" spans="11:21" ht="13.5">
      <c r="K209" s="257"/>
      <c r="L209" s="257"/>
      <c r="M209" s="257"/>
      <c r="N209" s="257"/>
      <c r="O209" s="257"/>
      <c r="P209" s="257"/>
      <c r="Q209" s="257"/>
      <c r="R209" s="257"/>
      <c r="S209" s="257"/>
      <c r="T209" s="257"/>
      <c r="U209" s="257"/>
    </row>
    <row r="210" spans="11:21" ht="13.5">
      <c r="K210" s="257"/>
      <c r="L210" s="257"/>
      <c r="M210" s="257"/>
      <c r="N210" s="257"/>
      <c r="O210" s="257"/>
      <c r="P210" s="257"/>
      <c r="Q210" s="257"/>
      <c r="R210" s="257"/>
      <c r="S210" s="257"/>
      <c r="T210" s="257"/>
      <c r="U210" s="257"/>
    </row>
    <row r="211" spans="11:21" ht="13.5">
      <c r="K211" s="257"/>
      <c r="L211" s="257"/>
      <c r="M211" s="257"/>
      <c r="N211" s="257"/>
      <c r="O211" s="257"/>
      <c r="P211" s="257"/>
      <c r="Q211" s="257"/>
      <c r="R211" s="257"/>
      <c r="S211" s="257"/>
      <c r="T211" s="257"/>
      <c r="U211" s="257"/>
    </row>
    <row r="212" spans="11:21" ht="13.5">
      <c r="K212" s="257"/>
      <c r="L212" s="257"/>
      <c r="M212" s="257"/>
      <c r="N212" s="257"/>
      <c r="O212" s="257"/>
      <c r="P212" s="257"/>
      <c r="Q212" s="257"/>
      <c r="R212" s="257"/>
      <c r="S212" s="257"/>
      <c r="T212" s="257"/>
      <c r="U212" s="257"/>
    </row>
    <row r="213" spans="11:21" ht="13.5">
      <c r="K213" s="257"/>
      <c r="L213" s="257"/>
      <c r="M213" s="257"/>
      <c r="N213" s="257"/>
      <c r="O213" s="257"/>
      <c r="P213" s="257"/>
      <c r="Q213" s="257"/>
      <c r="R213" s="257"/>
      <c r="S213" s="257"/>
      <c r="T213" s="257"/>
      <c r="U213" s="257"/>
    </row>
    <row r="214" spans="11:21" ht="13.5">
      <c r="K214" s="257"/>
      <c r="L214" s="257"/>
      <c r="M214" s="257"/>
      <c r="N214" s="257"/>
      <c r="O214" s="257"/>
      <c r="P214" s="257"/>
      <c r="Q214" s="257"/>
      <c r="R214" s="257"/>
      <c r="S214" s="257"/>
      <c r="T214" s="257"/>
      <c r="U214" s="257"/>
    </row>
  </sheetData>
  <mergeCells count="3">
    <mergeCell ref="A3:A4"/>
    <mergeCell ref="B3:H3"/>
    <mergeCell ref="I3:J3"/>
  </mergeCells>
  <printOptions/>
  <pageMargins left="0.75" right="0.75" top="1" bottom="1" header="0.512" footer="0.512"/>
  <pageSetup blackAndWhite="1"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35"/>
  <sheetViews>
    <sheetView zoomScale="120" zoomScaleNormal="120" zoomScaleSheetLayoutView="100" workbookViewId="0" topLeftCell="A1">
      <selection activeCell="A1" sqref="A1"/>
    </sheetView>
  </sheetViews>
  <sheetFormatPr defaultColWidth="9.00390625" defaultRowHeight="12"/>
  <cols>
    <col min="1" max="3" width="2.00390625" style="65" customWidth="1"/>
    <col min="4" max="4" width="26.50390625" style="65" customWidth="1"/>
    <col min="5" max="5" width="1.4921875" style="65" customWidth="1"/>
    <col min="6" max="10" width="14.375" style="65" customWidth="1"/>
    <col min="11" max="16" width="17.875" style="65" customWidth="1"/>
    <col min="17" max="18" width="12.125" style="65" customWidth="1"/>
    <col min="19" max="28" width="12.00390625" style="213" customWidth="1"/>
    <col min="29" max="16384" width="12.00390625" style="65" customWidth="1"/>
  </cols>
  <sheetData>
    <row r="1" spans="1:28" ht="17.25">
      <c r="A1" s="64" t="s">
        <v>2052</v>
      </c>
      <c r="B1" s="64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213"/>
      <c r="R1" s="213"/>
      <c r="AA1" s="65"/>
      <c r="AB1" s="65"/>
    </row>
    <row r="2" spans="1:28" ht="14.25" thickBo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505" t="s">
        <v>2895</v>
      </c>
      <c r="Q2" s="213"/>
      <c r="R2" s="213"/>
      <c r="AA2" s="65"/>
      <c r="AB2" s="65"/>
    </row>
    <row r="3" spans="1:28" ht="12.75" customHeight="1">
      <c r="A3" s="66"/>
      <c r="B3" s="66"/>
      <c r="C3" s="66"/>
      <c r="D3" s="66"/>
      <c r="E3" s="67"/>
      <c r="F3" s="632" t="s">
        <v>81</v>
      </c>
      <c r="G3" s="633"/>
      <c r="H3" s="633"/>
      <c r="I3" s="633"/>
      <c r="J3" s="633"/>
      <c r="K3" s="634" t="s">
        <v>2061</v>
      </c>
      <c r="L3" s="635"/>
      <c r="M3" s="635"/>
      <c r="N3" s="635"/>
      <c r="O3" s="635"/>
      <c r="P3" s="635"/>
      <c r="Q3" s="213"/>
      <c r="R3" s="213"/>
      <c r="AA3" s="65"/>
      <c r="AB3" s="65"/>
    </row>
    <row r="4" spans="1:28" ht="12.75" customHeight="1">
      <c r="A4" s="68"/>
      <c r="B4" s="636" t="s">
        <v>1</v>
      </c>
      <c r="C4" s="636"/>
      <c r="D4" s="636"/>
      <c r="E4" s="70"/>
      <c r="F4" s="640" t="s">
        <v>195</v>
      </c>
      <c r="G4" s="640" t="s">
        <v>2868</v>
      </c>
      <c r="H4" s="637" t="s">
        <v>2056</v>
      </c>
      <c r="I4" s="71" t="s">
        <v>82</v>
      </c>
      <c r="J4" s="71" t="s">
        <v>82</v>
      </c>
      <c r="K4" s="72"/>
      <c r="L4" s="72"/>
      <c r="M4" s="643" t="s">
        <v>2057</v>
      </c>
      <c r="N4" s="72" t="s">
        <v>926</v>
      </c>
      <c r="O4" s="302" t="s">
        <v>927</v>
      </c>
      <c r="P4" s="304" t="s">
        <v>930</v>
      </c>
      <c r="Q4" s="213"/>
      <c r="R4" s="213"/>
      <c r="Y4" s="65"/>
      <c r="Z4" s="65"/>
      <c r="AA4" s="65"/>
      <c r="AB4" s="65"/>
    </row>
    <row r="5" spans="1:28" ht="12.75" customHeight="1">
      <c r="A5" s="68"/>
      <c r="B5" s="636" t="s">
        <v>83</v>
      </c>
      <c r="C5" s="636"/>
      <c r="D5" s="636"/>
      <c r="E5" s="70"/>
      <c r="F5" s="641"/>
      <c r="G5" s="641"/>
      <c r="H5" s="638"/>
      <c r="I5" s="73" t="s">
        <v>2</v>
      </c>
      <c r="J5" s="73" t="s">
        <v>2</v>
      </c>
      <c r="K5" s="72" t="s">
        <v>922</v>
      </c>
      <c r="L5" s="72" t="s">
        <v>923</v>
      </c>
      <c r="M5" s="644"/>
      <c r="N5" s="300" t="s">
        <v>925</v>
      </c>
      <c r="O5" s="302" t="s">
        <v>928</v>
      </c>
      <c r="P5" s="304" t="s">
        <v>928</v>
      </c>
      <c r="Q5" s="213"/>
      <c r="R5" s="213"/>
      <c r="Y5" s="65"/>
      <c r="Z5" s="65"/>
      <c r="AA5" s="65"/>
      <c r="AB5" s="65"/>
    </row>
    <row r="6" spans="1:28" ht="12.75" customHeight="1">
      <c r="A6" s="74"/>
      <c r="B6" s="74"/>
      <c r="C6" s="74"/>
      <c r="D6" s="75"/>
      <c r="E6" s="75"/>
      <c r="F6" s="642"/>
      <c r="G6" s="642"/>
      <c r="H6" s="639"/>
      <c r="I6" s="76" t="s">
        <v>73</v>
      </c>
      <c r="J6" s="76" t="s">
        <v>73</v>
      </c>
      <c r="K6" s="77"/>
      <c r="L6" s="77"/>
      <c r="M6" s="645"/>
      <c r="N6" s="301" t="s">
        <v>924</v>
      </c>
      <c r="O6" s="303" t="s">
        <v>929</v>
      </c>
      <c r="P6" s="305" t="s">
        <v>929</v>
      </c>
      <c r="Q6" s="213"/>
      <c r="R6" s="213"/>
      <c r="Y6" s="65"/>
      <c r="Z6" s="65"/>
      <c r="AA6" s="65"/>
      <c r="AB6" s="65"/>
    </row>
    <row r="7" spans="1:24" s="78" customFormat="1" ht="21" customHeight="1">
      <c r="A7" s="647" t="s">
        <v>196</v>
      </c>
      <c r="B7" s="647"/>
      <c r="C7" s="647"/>
      <c r="D7" s="647"/>
      <c r="E7" s="326"/>
      <c r="F7" s="327">
        <v>177074</v>
      </c>
      <c r="G7" s="328">
        <v>431692</v>
      </c>
      <c r="H7" s="329">
        <v>2.44</v>
      </c>
      <c r="I7" s="330" t="s">
        <v>1479</v>
      </c>
      <c r="J7" s="331" t="s">
        <v>1479</v>
      </c>
      <c r="K7" s="332">
        <v>45077</v>
      </c>
      <c r="L7" s="332">
        <v>103549</v>
      </c>
      <c r="M7" s="332">
        <v>61075</v>
      </c>
      <c r="N7" s="333">
        <v>2.3</v>
      </c>
      <c r="O7" s="334" t="s">
        <v>1479</v>
      </c>
      <c r="P7" s="334" t="s">
        <v>1479</v>
      </c>
      <c r="Q7" s="214"/>
      <c r="R7" s="214"/>
      <c r="S7" s="214"/>
      <c r="T7" s="214"/>
      <c r="U7" s="214"/>
      <c r="V7" s="214"/>
      <c r="W7" s="214"/>
      <c r="X7" s="214"/>
    </row>
    <row r="8" spans="1:28" ht="21" customHeight="1">
      <c r="A8" s="68"/>
      <c r="B8" s="636" t="s">
        <v>74</v>
      </c>
      <c r="C8" s="636"/>
      <c r="D8" s="636"/>
      <c r="E8" s="68"/>
      <c r="F8" s="282">
        <v>170022</v>
      </c>
      <c r="G8" s="283">
        <v>424073</v>
      </c>
      <c r="H8" s="284">
        <v>2.49</v>
      </c>
      <c r="I8" s="285">
        <v>77.3</v>
      </c>
      <c r="J8" s="286">
        <v>31</v>
      </c>
      <c r="K8" s="294">
        <v>44909</v>
      </c>
      <c r="L8" s="294">
        <v>103285</v>
      </c>
      <c r="M8" s="294">
        <v>60878</v>
      </c>
      <c r="N8" s="295">
        <v>2.3</v>
      </c>
      <c r="O8" s="298">
        <v>95.6</v>
      </c>
      <c r="P8" s="298">
        <v>41.6</v>
      </c>
      <c r="Q8" s="213"/>
      <c r="R8" s="213"/>
      <c r="Y8" s="65"/>
      <c r="Z8" s="65"/>
      <c r="AA8" s="65"/>
      <c r="AB8" s="65"/>
    </row>
    <row r="9" spans="1:28" ht="21" customHeight="1">
      <c r="A9" s="68"/>
      <c r="B9" s="68"/>
      <c r="C9" s="636" t="s">
        <v>75</v>
      </c>
      <c r="D9" s="636"/>
      <c r="E9" s="68"/>
      <c r="F9" s="282">
        <v>168420</v>
      </c>
      <c r="G9" s="283">
        <v>420810</v>
      </c>
      <c r="H9" s="284">
        <v>2.5</v>
      </c>
      <c r="I9" s="285">
        <v>77.5</v>
      </c>
      <c r="J9" s="286">
        <v>31</v>
      </c>
      <c r="K9" s="294">
        <v>44605</v>
      </c>
      <c r="L9" s="294">
        <v>102824</v>
      </c>
      <c r="M9" s="294">
        <v>60511</v>
      </c>
      <c r="N9" s="295">
        <v>2.31</v>
      </c>
      <c r="O9" s="298">
        <v>95.8</v>
      </c>
      <c r="P9" s="298">
        <v>41.6</v>
      </c>
      <c r="Q9" s="213"/>
      <c r="R9" s="213"/>
      <c r="Y9" s="65"/>
      <c r="Z9" s="65"/>
      <c r="AA9" s="65"/>
      <c r="AB9" s="65"/>
    </row>
    <row r="10" spans="1:28" ht="21" customHeight="1">
      <c r="A10" s="68"/>
      <c r="B10" s="68"/>
      <c r="C10" s="68"/>
      <c r="D10" s="69" t="s">
        <v>76</v>
      </c>
      <c r="E10" s="70"/>
      <c r="F10" s="282">
        <v>85562</v>
      </c>
      <c r="G10" s="283">
        <v>245780</v>
      </c>
      <c r="H10" s="284">
        <v>2.87</v>
      </c>
      <c r="I10" s="285">
        <v>104.7</v>
      </c>
      <c r="J10" s="286">
        <v>36.5</v>
      </c>
      <c r="K10" s="294">
        <v>30936</v>
      </c>
      <c r="L10" s="294">
        <v>77247</v>
      </c>
      <c r="M10" s="294">
        <v>43188</v>
      </c>
      <c r="N10" s="295">
        <v>2.5</v>
      </c>
      <c r="O10" s="298">
        <v>114.8</v>
      </c>
      <c r="P10" s="298">
        <v>46</v>
      </c>
      <c r="Q10" s="213"/>
      <c r="R10" s="213"/>
      <c r="Y10" s="65"/>
      <c r="Z10" s="65"/>
      <c r="AA10" s="65"/>
      <c r="AB10" s="65"/>
    </row>
    <row r="11" spans="1:28" ht="21" customHeight="1">
      <c r="A11" s="68"/>
      <c r="B11" s="68"/>
      <c r="C11" s="68"/>
      <c r="D11" s="186" t="s">
        <v>1424</v>
      </c>
      <c r="E11" s="70"/>
      <c r="F11" s="282">
        <v>23203</v>
      </c>
      <c r="G11" s="283">
        <v>52234</v>
      </c>
      <c r="H11" s="284">
        <v>2.25</v>
      </c>
      <c r="I11" s="285">
        <v>52.2</v>
      </c>
      <c r="J11" s="286">
        <v>23.2</v>
      </c>
      <c r="K11" s="294">
        <v>8088</v>
      </c>
      <c r="L11" s="294">
        <v>14924</v>
      </c>
      <c r="M11" s="294">
        <v>10439</v>
      </c>
      <c r="N11" s="295">
        <v>1.85</v>
      </c>
      <c r="O11" s="298">
        <v>50.2</v>
      </c>
      <c r="P11" s="298">
        <v>27.2</v>
      </c>
      <c r="Q11" s="213"/>
      <c r="R11" s="213"/>
      <c r="Y11" s="65"/>
      <c r="Z11" s="65"/>
      <c r="AA11" s="65"/>
      <c r="AB11" s="65"/>
    </row>
    <row r="12" spans="1:28" ht="21" customHeight="1">
      <c r="A12" s="68"/>
      <c r="B12" s="68"/>
      <c r="C12" s="68"/>
      <c r="D12" s="69" t="s">
        <v>77</v>
      </c>
      <c r="E12" s="70"/>
      <c r="F12" s="282">
        <v>47407</v>
      </c>
      <c r="G12" s="283">
        <v>88707</v>
      </c>
      <c r="H12" s="284">
        <v>1.87</v>
      </c>
      <c r="I12" s="285">
        <v>44.6</v>
      </c>
      <c r="J12" s="286">
        <v>23.9</v>
      </c>
      <c r="K12" s="294">
        <v>5252</v>
      </c>
      <c r="L12" s="294">
        <v>9730</v>
      </c>
      <c r="M12" s="294">
        <v>6463</v>
      </c>
      <c r="N12" s="295">
        <v>1.85</v>
      </c>
      <c r="O12" s="298">
        <v>54.2</v>
      </c>
      <c r="P12" s="298">
        <v>29.2</v>
      </c>
      <c r="Q12" s="213"/>
      <c r="R12" s="213"/>
      <c r="Y12" s="65"/>
      <c r="Z12" s="65"/>
      <c r="AA12" s="65"/>
      <c r="AB12" s="65"/>
    </row>
    <row r="13" spans="1:28" ht="21" customHeight="1">
      <c r="A13" s="68"/>
      <c r="B13" s="68"/>
      <c r="C13" s="68"/>
      <c r="D13" s="69" t="s">
        <v>78</v>
      </c>
      <c r="E13" s="70"/>
      <c r="F13" s="282">
        <v>12248</v>
      </c>
      <c r="G13" s="283">
        <v>34089</v>
      </c>
      <c r="H13" s="284">
        <v>2.78</v>
      </c>
      <c r="I13" s="285">
        <v>62.8</v>
      </c>
      <c r="J13" s="286">
        <v>22.6</v>
      </c>
      <c r="K13" s="294">
        <v>329</v>
      </c>
      <c r="L13" s="294">
        <v>923</v>
      </c>
      <c r="M13" s="294">
        <v>421</v>
      </c>
      <c r="N13" s="295">
        <v>2.81</v>
      </c>
      <c r="O13" s="298">
        <v>102.3</v>
      </c>
      <c r="P13" s="298">
        <v>36.5</v>
      </c>
      <c r="Q13" s="213"/>
      <c r="R13" s="213"/>
      <c r="Y13" s="65"/>
      <c r="Z13" s="65"/>
      <c r="AA13" s="65"/>
      <c r="AB13" s="65"/>
    </row>
    <row r="14" spans="1:28" ht="21" customHeight="1">
      <c r="A14" s="68"/>
      <c r="B14" s="68"/>
      <c r="C14" s="636" t="s">
        <v>79</v>
      </c>
      <c r="D14" s="636"/>
      <c r="E14" s="68"/>
      <c r="F14" s="282">
        <v>1602</v>
      </c>
      <c r="G14" s="283">
        <v>3263</v>
      </c>
      <c r="H14" s="284">
        <v>2.04</v>
      </c>
      <c r="I14" s="285">
        <v>55.2</v>
      </c>
      <c r="J14" s="286">
        <v>27.1</v>
      </c>
      <c r="K14" s="294">
        <v>304</v>
      </c>
      <c r="L14" s="294">
        <v>461</v>
      </c>
      <c r="M14" s="294">
        <v>367</v>
      </c>
      <c r="N14" s="295">
        <v>1.52</v>
      </c>
      <c r="O14" s="298">
        <v>57.1</v>
      </c>
      <c r="P14" s="298">
        <v>37.6</v>
      </c>
      <c r="Q14" s="213"/>
      <c r="R14" s="213"/>
      <c r="Y14" s="65"/>
      <c r="Z14" s="65"/>
      <c r="AA14" s="65"/>
      <c r="AB14" s="65"/>
    </row>
    <row r="15" spans="1:28" ht="21" customHeight="1" thickBot="1">
      <c r="A15" s="79"/>
      <c r="B15" s="646" t="s">
        <v>80</v>
      </c>
      <c r="C15" s="646"/>
      <c r="D15" s="646"/>
      <c r="E15" s="79"/>
      <c r="F15" s="287">
        <v>7052</v>
      </c>
      <c r="G15" s="288">
        <v>7619</v>
      </c>
      <c r="H15" s="289">
        <v>1.08</v>
      </c>
      <c r="I15" s="290" t="s">
        <v>1479</v>
      </c>
      <c r="J15" s="291" t="s">
        <v>1479</v>
      </c>
      <c r="K15" s="296">
        <v>168</v>
      </c>
      <c r="L15" s="296">
        <v>264</v>
      </c>
      <c r="M15" s="296">
        <v>197</v>
      </c>
      <c r="N15" s="297">
        <v>1.57</v>
      </c>
      <c r="O15" s="299" t="s">
        <v>1479</v>
      </c>
      <c r="P15" s="299" t="s">
        <v>1479</v>
      </c>
      <c r="Q15" s="213"/>
      <c r="R15" s="213"/>
      <c r="Y15" s="65"/>
      <c r="Z15" s="65"/>
      <c r="AA15" s="65"/>
      <c r="AB15" s="65"/>
    </row>
    <row r="16" s="213" customFormat="1" ht="13.5"/>
    <row r="17" s="213" customFormat="1" ht="12.75" customHeight="1"/>
    <row r="18" s="213" customFormat="1" ht="12.75" customHeight="1"/>
    <row r="19" s="213" customFormat="1" ht="12.75" customHeight="1"/>
    <row r="20" s="213" customFormat="1" ht="12.75" customHeight="1"/>
    <row r="21" s="213" customFormat="1" ht="12.75" customHeight="1"/>
    <row r="22" s="213" customFormat="1" ht="12.75" customHeight="1"/>
    <row r="23" s="213" customFormat="1" ht="12.75" customHeight="1"/>
    <row r="24" s="213" customFormat="1" ht="12.75" customHeight="1"/>
    <row r="25" s="213" customFormat="1" ht="12.75" customHeight="1"/>
    <row r="26" s="213" customFormat="1" ht="12.75" customHeight="1"/>
    <row r="27" spans="15:16" s="213" customFormat="1" ht="13.5">
      <c r="O27" s="292"/>
      <c r="P27" s="293"/>
    </row>
    <row r="28" spans="15:16" s="213" customFormat="1" ht="13.5">
      <c r="O28" s="292"/>
      <c r="P28" s="293"/>
    </row>
    <row r="29" spans="15:16" s="213" customFormat="1" ht="13.5">
      <c r="O29" s="292"/>
      <c r="P29" s="293"/>
    </row>
    <row r="30" spans="15:16" s="213" customFormat="1" ht="13.5">
      <c r="O30" s="292"/>
      <c r="P30" s="293"/>
    </row>
    <row r="31" spans="15:16" s="213" customFormat="1" ht="13.5">
      <c r="O31" s="292"/>
      <c r="P31" s="293"/>
    </row>
    <row r="32" spans="15:16" s="213" customFormat="1" ht="13.5">
      <c r="O32" s="292"/>
      <c r="P32" s="293"/>
    </row>
    <row r="33" spans="15:16" s="213" customFormat="1" ht="13.5">
      <c r="O33" s="292"/>
      <c r="P33" s="293"/>
    </row>
    <row r="34" spans="15:16" s="213" customFormat="1" ht="13.5">
      <c r="O34" s="292"/>
      <c r="P34" s="293"/>
    </row>
    <row r="35" spans="15:16" s="213" customFormat="1" ht="13.5">
      <c r="O35" s="292"/>
      <c r="P35" s="293"/>
    </row>
    <row r="36" s="213" customFormat="1" ht="13.5"/>
    <row r="37" s="213" customFormat="1" ht="13.5"/>
    <row r="38" s="213" customFormat="1" ht="13.5"/>
    <row r="39" s="213" customFormat="1" ht="13.5"/>
    <row r="40" s="213" customFormat="1" ht="13.5"/>
    <row r="41" s="213" customFormat="1" ht="13.5"/>
    <row r="42" s="213" customFormat="1" ht="13.5"/>
    <row r="43" s="213" customFormat="1" ht="13.5"/>
    <row r="44" s="213" customFormat="1" ht="13.5"/>
    <row r="45" s="213" customFormat="1" ht="13.5"/>
    <row r="46" s="213" customFormat="1" ht="13.5"/>
    <row r="47" s="213" customFormat="1" ht="13.5"/>
    <row r="48" s="213" customFormat="1" ht="13.5"/>
    <row r="49" s="213" customFormat="1" ht="13.5"/>
    <row r="50" s="213" customFormat="1" ht="13.5"/>
    <row r="51" s="213" customFormat="1" ht="13.5"/>
    <row r="52" s="213" customFormat="1" ht="13.5"/>
    <row r="53" s="213" customFormat="1" ht="13.5"/>
  </sheetData>
  <mergeCells count="13">
    <mergeCell ref="B15:D15"/>
    <mergeCell ref="B4:D4"/>
    <mergeCell ref="B5:D5"/>
    <mergeCell ref="A7:D7"/>
    <mergeCell ref="C9:D9"/>
    <mergeCell ref="B8:D8"/>
    <mergeCell ref="F3:J3"/>
    <mergeCell ref="K3:P3"/>
    <mergeCell ref="C14:D14"/>
    <mergeCell ref="H4:H6"/>
    <mergeCell ref="G4:G6"/>
    <mergeCell ref="F4:F6"/>
    <mergeCell ref="M4:M6"/>
  </mergeCells>
  <printOptions/>
  <pageMargins left="0.75" right="0.67" top="1" bottom="1" header="0.512" footer="0.512"/>
  <pageSetup blackAndWhite="1"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15"/>
  <sheetViews>
    <sheetView zoomScale="120" zoomScaleNormal="120" zoomScaleSheetLayoutView="100" workbookViewId="0" topLeftCell="A1">
      <selection activeCell="A1" sqref="A1"/>
    </sheetView>
  </sheetViews>
  <sheetFormatPr defaultColWidth="9.00390625" defaultRowHeight="12"/>
  <cols>
    <col min="1" max="1" width="4.375" style="269" customWidth="1"/>
    <col min="2" max="2" width="4.625" style="269" customWidth="1"/>
    <col min="3" max="3" width="20.375" style="269" customWidth="1"/>
    <col min="4" max="4" width="3.875" style="269" customWidth="1"/>
    <col min="5" max="7" width="23.125" style="269" customWidth="1"/>
    <col min="8" max="13" width="17.50390625" style="269" customWidth="1"/>
    <col min="14" max="23" width="12.00390625" style="268" customWidth="1"/>
    <col min="24" max="16384" width="12.00390625" style="269" customWidth="1"/>
  </cols>
  <sheetData>
    <row r="1" spans="1:13" ht="17.25">
      <c r="A1" s="267" t="s">
        <v>2062</v>
      </c>
      <c r="B1" s="267"/>
      <c r="C1" s="267"/>
      <c r="D1" s="266"/>
      <c r="E1" s="266"/>
      <c r="F1" s="266"/>
      <c r="G1" s="266"/>
      <c r="H1" s="266"/>
      <c r="I1" s="266"/>
      <c r="J1" s="266"/>
      <c r="K1" s="266"/>
      <c r="L1" s="266"/>
      <c r="M1" s="266"/>
    </row>
    <row r="2" spans="1:13" ht="14.25" thickBot="1">
      <c r="A2" s="266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503" t="s">
        <v>2895</v>
      </c>
    </row>
    <row r="3" spans="1:13" ht="13.5">
      <c r="A3" s="270"/>
      <c r="B3" s="270"/>
      <c r="C3" s="270" t="s">
        <v>194</v>
      </c>
      <c r="D3" s="270"/>
      <c r="E3" s="631" t="s">
        <v>74</v>
      </c>
      <c r="F3" s="631"/>
      <c r="G3" s="611" t="s">
        <v>89</v>
      </c>
      <c r="H3" s="612"/>
      <c r="I3" s="612"/>
      <c r="J3" s="612"/>
      <c r="K3" s="613"/>
      <c r="L3" s="650" t="s">
        <v>2063</v>
      </c>
      <c r="M3" s="651"/>
    </row>
    <row r="4" spans="1:13" ht="13.5">
      <c r="A4" s="652" t="s">
        <v>90</v>
      </c>
      <c r="B4" s="652"/>
      <c r="C4" s="652"/>
      <c r="D4" s="653"/>
      <c r="E4" s="603" t="s">
        <v>195</v>
      </c>
      <c r="F4" s="603" t="s">
        <v>2868</v>
      </c>
      <c r="G4" s="603" t="s">
        <v>195</v>
      </c>
      <c r="H4" s="603" t="s">
        <v>2868</v>
      </c>
      <c r="I4" s="306" t="s">
        <v>91</v>
      </c>
      <c r="J4" s="306" t="s">
        <v>91</v>
      </c>
      <c r="K4" s="306" t="s">
        <v>92</v>
      </c>
      <c r="L4" s="603" t="s">
        <v>195</v>
      </c>
      <c r="M4" s="654" t="s">
        <v>2868</v>
      </c>
    </row>
    <row r="5" spans="1:13" ht="13.5">
      <c r="A5" s="307"/>
      <c r="B5" s="307"/>
      <c r="C5" s="307"/>
      <c r="D5" s="307"/>
      <c r="E5" s="605"/>
      <c r="F5" s="605"/>
      <c r="G5" s="605"/>
      <c r="H5" s="605"/>
      <c r="I5" s="308" t="s">
        <v>2881</v>
      </c>
      <c r="J5" s="308" t="s">
        <v>85</v>
      </c>
      <c r="K5" s="308" t="s">
        <v>93</v>
      </c>
      <c r="L5" s="605"/>
      <c r="M5" s="655"/>
    </row>
    <row r="6" spans="1:23" s="340" customFormat="1" ht="21" customHeight="1">
      <c r="A6" s="649" t="s">
        <v>196</v>
      </c>
      <c r="B6" s="649"/>
      <c r="C6" s="649"/>
      <c r="D6" s="335"/>
      <c r="E6" s="336">
        <v>170022</v>
      </c>
      <c r="F6" s="336">
        <v>424073</v>
      </c>
      <c r="G6" s="336">
        <v>168420</v>
      </c>
      <c r="H6" s="336">
        <v>420810</v>
      </c>
      <c r="I6" s="337">
        <v>2.5</v>
      </c>
      <c r="J6" s="338">
        <v>77.5</v>
      </c>
      <c r="K6" s="338">
        <v>31</v>
      </c>
      <c r="L6" s="336">
        <v>44605</v>
      </c>
      <c r="M6" s="336">
        <v>102824</v>
      </c>
      <c r="N6" s="339"/>
      <c r="O6" s="339"/>
      <c r="P6" s="339"/>
      <c r="Q6" s="339"/>
      <c r="R6" s="339"/>
      <c r="S6" s="339"/>
      <c r="T6" s="339"/>
      <c r="U6" s="339"/>
      <c r="V6" s="339"/>
      <c r="W6" s="339"/>
    </row>
    <row r="7" spans="1:13" ht="21" customHeight="1">
      <c r="A7" s="273"/>
      <c r="B7" s="600" t="s">
        <v>86</v>
      </c>
      <c r="C7" s="600"/>
      <c r="D7" s="309"/>
      <c r="E7" s="231">
        <v>59391</v>
      </c>
      <c r="F7" s="231">
        <v>171619</v>
      </c>
      <c r="G7" s="231">
        <v>58533</v>
      </c>
      <c r="H7" s="231">
        <v>169663</v>
      </c>
      <c r="I7" s="233">
        <v>2.9</v>
      </c>
      <c r="J7" s="311">
        <v>118.2</v>
      </c>
      <c r="K7" s="311">
        <v>40.8</v>
      </c>
      <c r="L7" s="231">
        <v>25171</v>
      </c>
      <c r="M7" s="231">
        <v>64651</v>
      </c>
    </row>
    <row r="8" spans="1:13" ht="21" customHeight="1">
      <c r="A8" s="273"/>
      <c r="B8" s="600" t="s">
        <v>87</v>
      </c>
      <c r="C8" s="600"/>
      <c r="D8" s="309"/>
      <c r="E8" s="231">
        <v>5654</v>
      </c>
      <c r="F8" s="231">
        <v>14127</v>
      </c>
      <c r="G8" s="231">
        <v>5595</v>
      </c>
      <c r="H8" s="231">
        <v>14001</v>
      </c>
      <c r="I8" s="233">
        <v>2.5</v>
      </c>
      <c r="J8" s="311">
        <v>59.9</v>
      </c>
      <c r="K8" s="311">
        <v>23.9</v>
      </c>
      <c r="L8" s="231">
        <v>1852</v>
      </c>
      <c r="M8" s="231">
        <v>3824</v>
      </c>
    </row>
    <row r="9" spans="1:13" ht="21" customHeight="1">
      <c r="A9" s="273"/>
      <c r="B9" s="600" t="s">
        <v>88</v>
      </c>
      <c r="C9" s="600"/>
      <c r="D9" s="309"/>
      <c r="E9" s="231">
        <v>104533</v>
      </c>
      <c r="F9" s="231">
        <v>237289</v>
      </c>
      <c r="G9" s="231">
        <v>103880</v>
      </c>
      <c r="H9" s="231">
        <v>236159</v>
      </c>
      <c r="I9" s="233">
        <v>2.27</v>
      </c>
      <c r="J9" s="311">
        <v>55.6</v>
      </c>
      <c r="K9" s="311">
        <v>24.5</v>
      </c>
      <c r="L9" s="231">
        <v>17484</v>
      </c>
      <c r="M9" s="231">
        <v>34104</v>
      </c>
    </row>
    <row r="10" spans="1:13" ht="21" customHeight="1">
      <c r="A10" s="273"/>
      <c r="B10" s="273"/>
      <c r="C10" s="253" t="s">
        <v>94</v>
      </c>
      <c r="D10" s="309"/>
      <c r="E10" s="231">
        <v>11553</v>
      </c>
      <c r="F10" s="231">
        <v>19979</v>
      </c>
      <c r="G10" s="231">
        <v>11380</v>
      </c>
      <c r="H10" s="231">
        <v>19720</v>
      </c>
      <c r="I10" s="233">
        <v>1.73</v>
      </c>
      <c r="J10" s="311">
        <v>37.7</v>
      </c>
      <c r="K10" s="311">
        <v>21.7</v>
      </c>
      <c r="L10" s="231">
        <v>1320</v>
      </c>
      <c r="M10" s="231">
        <v>2073</v>
      </c>
    </row>
    <row r="11" spans="1:13" ht="21" customHeight="1">
      <c r="A11" s="273"/>
      <c r="B11" s="273"/>
      <c r="C11" s="253" t="s">
        <v>95</v>
      </c>
      <c r="D11" s="309"/>
      <c r="E11" s="231">
        <v>52389</v>
      </c>
      <c r="F11" s="231">
        <v>114141</v>
      </c>
      <c r="G11" s="231">
        <v>52090</v>
      </c>
      <c r="H11" s="231">
        <v>113630</v>
      </c>
      <c r="I11" s="233">
        <v>2.18</v>
      </c>
      <c r="J11" s="311">
        <v>50.8</v>
      </c>
      <c r="K11" s="311">
        <v>23.3</v>
      </c>
      <c r="L11" s="231">
        <v>7918</v>
      </c>
      <c r="M11" s="231">
        <v>15111</v>
      </c>
    </row>
    <row r="12" spans="1:13" ht="21" customHeight="1">
      <c r="A12" s="273"/>
      <c r="B12" s="273"/>
      <c r="C12" s="253" t="s">
        <v>507</v>
      </c>
      <c r="D12" s="309"/>
      <c r="E12" s="231">
        <v>24095</v>
      </c>
      <c r="F12" s="231">
        <v>60347</v>
      </c>
      <c r="G12" s="231">
        <v>23968</v>
      </c>
      <c r="H12" s="231">
        <v>60082</v>
      </c>
      <c r="I12" s="233">
        <v>2.51</v>
      </c>
      <c r="J12" s="311">
        <v>66.7</v>
      </c>
      <c r="K12" s="311">
        <v>26.6</v>
      </c>
      <c r="L12" s="231">
        <v>8246</v>
      </c>
      <c r="M12" s="231">
        <v>16920</v>
      </c>
    </row>
    <row r="13" spans="1:13" ht="21" customHeight="1">
      <c r="A13" s="273"/>
      <c r="B13" s="273"/>
      <c r="C13" s="253" t="s">
        <v>508</v>
      </c>
      <c r="D13" s="309"/>
      <c r="E13" s="231">
        <v>16496</v>
      </c>
      <c r="F13" s="231">
        <v>42822</v>
      </c>
      <c r="G13" s="231">
        <v>16442</v>
      </c>
      <c r="H13" s="231">
        <v>42727</v>
      </c>
      <c r="I13" s="233">
        <v>2.6</v>
      </c>
      <c r="J13" s="311">
        <v>67.3</v>
      </c>
      <c r="K13" s="311">
        <v>25.9</v>
      </c>
      <c r="L13" s="231" t="s">
        <v>2636</v>
      </c>
      <c r="M13" s="231" t="s">
        <v>2636</v>
      </c>
    </row>
    <row r="14" spans="1:13" ht="21" customHeight="1" thickBot="1">
      <c r="A14" s="281"/>
      <c r="B14" s="648" t="s">
        <v>2058</v>
      </c>
      <c r="C14" s="648"/>
      <c r="D14" s="310"/>
      <c r="E14" s="225">
        <v>444</v>
      </c>
      <c r="F14" s="225">
        <v>1038</v>
      </c>
      <c r="G14" s="225">
        <v>412</v>
      </c>
      <c r="H14" s="225">
        <v>987</v>
      </c>
      <c r="I14" s="375" t="s">
        <v>2059</v>
      </c>
      <c r="J14" s="375" t="s">
        <v>2060</v>
      </c>
      <c r="K14" s="312">
        <v>27.1</v>
      </c>
      <c r="L14" s="225">
        <v>98</v>
      </c>
      <c r="M14" s="225">
        <v>245</v>
      </c>
    </row>
    <row r="15" s="268" customFormat="1" ht="13.5">
      <c r="B15" s="314"/>
    </row>
    <row r="16" s="268" customFormat="1" ht="13.5"/>
    <row r="17" s="268" customFormat="1" ht="12.75" customHeight="1"/>
    <row r="18" s="268" customFormat="1" ht="13.5"/>
    <row r="19" s="268" customFormat="1" ht="12.75" customHeight="1"/>
    <row r="20" s="268" customFormat="1" ht="12.75" customHeight="1"/>
    <row r="21" s="268" customFormat="1" ht="12.75" customHeight="1"/>
    <row r="22" s="268" customFormat="1" ht="12.75" customHeight="1"/>
    <row r="23" s="268" customFormat="1" ht="12.75" customHeight="1"/>
    <row r="24" s="268" customFormat="1" ht="12.75" customHeight="1"/>
    <row r="25" s="268" customFormat="1" ht="12.75" customHeight="1"/>
    <row r="26" s="268" customFormat="1" ht="12.75" customHeight="1"/>
    <row r="27" s="268" customFormat="1" ht="12.75" customHeight="1"/>
    <row r="28" s="268" customFormat="1" ht="12.75" customHeight="1"/>
    <row r="29" s="268" customFormat="1" ht="13.5"/>
    <row r="30" s="268" customFormat="1" ht="13.5"/>
    <row r="31" s="268" customFormat="1" ht="13.5"/>
    <row r="32" s="268" customFormat="1" ht="13.5"/>
    <row r="33" s="268" customFormat="1" ht="13.5"/>
    <row r="34" s="268" customFormat="1" ht="13.5"/>
    <row r="35" s="268" customFormat="1" ht="13.5"/>
    <row r="36" s="268" customFormat="1" ht="13.5"/>
    <row r="37" s="268" customFormat="1" ht="13.5"/>
    <row r="38" s="268" customFormat="1" ht="13.5"/>
    <row r="39" s="268" customFormat="1" ht="13.5"/>
    <row r="40" s="268" customFormat="1" ht="13.5"/>
    <row r="41" s="268" customFormat="1" ht="13.5"/>
    <row r="42" s="268" customFormat="1" ht="13.5"/>
    <row r="43" s="268" customFormat="1" ht="13.5"/>
    <row r="44" s="268" customFormat="1" ht="13.5"/>
    <row r="45" s="268" customFormat="1" ht="13.5"/>
    <row r="46" s="268" customFormat="1" ht="13.5"/>
    <row r="47" s="268" customFormat="1" ht="13.5"/>
    <row r="48" s="268" customFormat="1" ht="13.5"/>
    <row r="49" s="268" customFormat="1" ht="13.5"/>
    <row r="50" s="268" customFormat="1" ht="13.5"/>
    <row r="51" s="268" customFormat="1" ht="13.5"/>
    <row r="52" s="268" customFormat="1" ht="13.5"/>
    <row r="53" s="268" customFormat="1" ht="13.5"/>
    <row r="54" s="268" customFormat="1" ht="13.5"/>
  </sheetData>
  <mergeCells count="15">
    <mergeCell ref="F4:F5"/>
    <mergeCell ref="A6:C6"/>
    <mergeCell ref="L3:M3"/>
    <mergeCell ref="A4:D4"/>
    <mergeCell ref="G4:G5"/>
    <mergeCell ref="H4:H5"/>
    <mergeCell ref="L4:L5"/>
    <mergeCell ref="M4:M5"/>
    <mergeCell ref="G3:K3"/>
    <mergeCell ref="E3:F3"/>
    <mergeCell ref="E4:E5"/>
    <mergeCell ref="B14:C14"/>
    <mergeCell ref="B7:C7"/>
    <mergeCell ref="B8:C8"/>
    <mergeCell ref="B9:C9"/>
  </mergeCells>
  <printOptions/>
  <pageMargins left="0.75" right="0.75" top="1" bottom="1" header="0.512" footer="0.512"/>
  <pageSetup blackAndWhite="1"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61"/>
  <sheetViews>
    <sheetView zoomScale="120" zoomScaleNormal="120" zoomScaleSheetLayoutView="100" workbookViewId="0" topLeftCell="A1">
      <selection activeCell="A1" sqref="A1"/>
    </sheetView>
  </sheetViews>
  <sheetFormatPr defaultColWidth="9.00390625" defaultRowHeight="12"/>
  <cols>
    <col min="1" max="1" width="4.625" style="269" customWidth="1"/>
    <col min="2" max="2" width="17.50390625" style="269" customWidth="1"/>
    <col min="3" max="7" width="16.625" style="269" customWidth="1"/>
    <col min="8" max="10" width="15.375" style="269" customWidth="1"/>
    <col min="11" max="14" width="15.00390625" style="269" customWidth="1"/>
    <col min="15" max="16384" width="12.00390625" style="269" customWidth="1"/>
  </cols>
  <sheetData>
    <row r="1" spans="1:23" ht="17.25">
      <c r="A1" s="267" t="s">
        <v>2064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8"/>
      <c r="P1" s="268"/>
      <c r="Q1" s="268"/>
      <c r="R1" s="268"/>
      <c r="S1" s="268"/>
      <c r="T1" s="268"/>
      <c r="U1" s="268"/>
      <c r="V1" s="268"/>
      <c r="W1" s="268"/>
    </row>
    <row r="2" spans="1:23" ht="23.25" customHeight="1" thickBot="1">
      <c r="A2" s="266"/>
      <c r="B2" s="267" t="s">
        <v>2065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503" t="s">
        <v>2895</v>
      </c>
      <c r="O2" s="268"/>
      <c r="P2" s="268"/>
      <c r="Q2" s="268"/>
      <c r="R2" s="268"/>
      <c r="S2" s="268"/>
      <c r="T2" s="268"/>
      <c r="U2" s="268"/>
      <c r="V2" s="268"/>
      <c r="W2" s="268"/>
    </row>
    <row r="3" spans="1:23" ht="13.5">
      <c r="A3" s="270"/>
      <c r="B3" s="270"/>
      <c r="C3" s="631" t="s">
        <v>105</v>
      </c>
      <c r="D3" s="631"/>
      <c r="E3" s="631"/>
      <c r="F3" s="631"/>
      <c r="G3" s="631"/>
      <c r="H3" s="631"/>
      <c r="I3" s="631"/>
      <c r="J3" s="631"/>
      <c r="K3" s="657" t="s">
        <v>106</v>
      </c>
      <c r="L3" s="658"/>
      <c r="M3" s="658"/>
      <c r="N3" s="404"/>
      <c r="O3" s="268"/>
      <c r="P3" s="268"/>
      <c r="Q3" s="268"/>
      <c r="R3" s="268"/>
      <c r="S3" s="268"/>
      <c r="T3" s="268"/>
      <c r="U3" s="268"/>
      <c r="V3" s="268"/>
      <c r="W3" s="268"/>
    </row>
    <row r="4" spans="1:23" ht="13.5">
      <c r="A4" s="652" t="s">
        <v>107</v>
      </c>
      <c r="B4" s="652"/>
      <c r="C4" s="603" t="s">
        <v>108</v>
      </c>
      <c r="D4" s="405" t="s">
        <v>109</v>
      </c>
      <c r="E4" s="406" t="s">
        <v>110</v>
      </c>
      <c r="F4" s="405" t="s">
        <v>111</v>
      </c>
      <c r="G4" s="405" t="s">
        <v>111</v>
      </c>
      <c r="H4" s="608" t="s">
        <v>13</v>
      </c>
      <c r="I4" s="609"/>
      <c r="J4" s="610"/>
      <c r="K4" s="603" t="s">
        <v>112</v>
      </c>
      <c r="L4" s="405" t="s">
        <v>113</v>
      </c>
      <c r="M4" s="405" t="s">
        <v>113</v>
      </c>
      <c r="N4" s="407" t="s">
        <v>114</v>
      </c>
      <c r="O4" s="268"/>
      <c r="P4" s="268"/>
      <c r="Q4" s="268"/>
      <c r="R4" s="268"/>
      <c r="S4" s="268"/>
      <c r="T4" s="268"/>
      <c r="U4" s="268"/>
      <c r="V4" s="268"/>
      <c r="W4" s="268"/>
    </row>
    <row r="5" spans="1:23" ht="13.5">
      <c r="A5" s="307"/>
      <c r="B5" s="307"/>
      <c r="C5" s="605"/>
      <c r="D5" s="408" t="s">
        <v>98</v>
      </c>
      <c r="E5" s="409" t="s">
        <v>99</v>
      </c>
      <c r="F5" s="408" t="s">
        <v>100</v>
      </c>
      <c r="G5" s="408" t="s">
        <v>101</v>
      </c>
      <c r="H5" s="254" t="s">
        <v>196</v>
      </c>
      <c r="I5" s="319" t="s">
        <v>96</v>
      </c>
      <c r="J5" s="319" t="s">
        <v>97</v>
      </c>
      <c r="K5" s="605"/>
      <c r="L5" s="408" t="s">
        <v>102</v>
      </c>
      <c r="M5" s="408" t="s">
        <v>103</v>
      </c>
      <c r="N5" s="403"/>
      <c r="O5" s="268"/>
      <c r="P5" s="268"/>
      <c r="Q5" s="268"/>
      <c r="R5" s="268"/>
      <c r="S5" s="268"/>
      <c r="T5" s="268"/>
      <c r="U5" s="268"/>
      <c r="V5" s="268"/>
      <c r="W5" s="268"/>
    </row>
    <row r="6" spans="1:23" s="340" customFormat="1" ht="21" customHeight="1">
      <c r="A6" s="656" t="s">
        <v>776</v>
      </c>
      <c r="B6" s="656"/>
      <c r="C6" s="473">
        <v>437122</v>
      </c>
      <c r="D6" s="336">
        <v>156147</v>
      </c>
      <c r="E6" s="336">
        <v>12949</v>
      </c>
      <c r="F6" s="336">
        <v>73125</v>
      </c>
      <c r="G6" s="336">
        <v>51583</v>
      </c>
      <c r="H6" s="336">
        <f>SUM(I6:J6)</f>
        <v>136028</v>
      </c>
      <c r="I6" s="336">
        <v>121358</v>
      </c>
      <c r="J6" s="336">
        <v>14670</v>
      </c>
      <c r="K6" s="336">
        <f>SUM(L6:M6)</f>
        <v>82534</v>
      </c>
      <c r="L6" s="336">
        <v>55630</v>
      </c>
      <c r="M6" s="336">
        <v>26904</v>
      </c>
      <c r="N6" s="336">
        <v>383628</v>
      </c>
      <c r="O6" s="339"/>
      <c r="P6" s="339"/>
      <c r="Q6" s="339"/>
      <c r="R6" s="339"/>
      <c r="S6" s="339"/>
      <c r="T6" s="339"/>
      <c r="U6" s="339"/>
      <c r="V6" s="339"/>
      <c r="W6" s="339"/>
    </row>
    <row r="7" spans="1:23" ht="21" customHeight="1">
      <c r="A7" s="273"/>
      <c r="B7" s="273" t="s">
        <v>115</v>
      </c>
      <c r="C7" s="197">
        <v>63208</v>
      </c>
      <c r="D7" s="231">
        <v>29098</v>
      </c>
      <c r="E7" s="231" t="s">
        <v>1479</v>
      </c>
      <c r="F7" s="231" t="s">
        <v>1479</v>
      </c>
      <c r="G7" s="231">
        <v>32084</v>
      </c>
      <c r="H7" s="231">
        <f aca="true" t="shared" si="0" ref="H7:H22">SUM(I7:J7)</f>
        <v>2026</v>
      </c>
      <c r="I7" s="231" t="s">
        <v>1479</v>
      </c>
      <c r="J7" s="231">
        <v>2026</v>
      </c>
      <c r="K7" s="231">
        <f>SUM(L7:M7)</f>
        <v>2749</v>
      </c>
      <c r="L7" s="231" t="s">
        <v>2636</v>
      </c>
      <c r="M7" s="231">
        <v>2749</v>
      </c>
      <c r="N7" s="231">
        <v>63931</v>
      </c>
      <c r="O7" s="268"/>
      <c r="P7" s="268"/>
      <c r="Q7" s="268"/>
      <c r="R7" s="268"/>
      <c r="S7" s="268"/>
      <c r="T7" s="268"/>
      <c r="U7" s="268"/>
      <c r="V7" s="268"/>
      <c r="W7" s="268"/>
    </row>
    <row r="8" spans="1:23" ht="21" customHeight="1">
      <c r="A8" s="273"/>
      <c r="B8" s="273" t="s">
        <v>116</v>
      </c>
      <c r="C8" s="197">
        <v>25942</v>
      </c>
      <c r="D8" s="231">
        <v>890</v>
      </c>
      <c r="E8" s="231">
        <v>34</v>
      </c>
      <c r="F8" s="231">
        <v>2171</v>
      </c>
      <c r="G8" s="231">
        <v>14102</v>
      </c>
      <c r="H8" s="231">
        <f t="shared" si="0"/>
        <v>8552</v>
      </c>
      <c r="I8" s="231">
        <v>1162</v>
      </c>
      <c r="J8" s="231">
        <v>7390</v>
      </c>
      <c r="K8" s="231">
        <f aca="true" t="shared" si="1" ref="K8:K22">SUM(L8:M8)</f>
        <v>14397</v>
      </c>
      <c r="L8" s="231">
        <v>984</v>
      </c>
      <c r="M8" s="231">
        <v>13413</v>
      </c>
      <c r="N8" s="231">
        <v>31787</v>
      </c>
      <c r="O8" s="268"/>
      <c r="P8" s="268"/>
      <c r="Q8" s="268"/>
      <c r="R8" s="268"/>
      <c r="S8" s="268"/>
      <c r="T8" s="268"/>
      <c r="U8" s="268"/>
      <c r="V8" s="268"/>
      <c r="W8" s="268"/>
    </row>
    <row r="9" spans="1:23" ht="21" customHeight="1">
      <c r="A9" s="273"/>
      <c r="B9" s="273" t="s">
        <v>117</v>
      </c>
      <c r="C9" s="197">
        <v>32955</v>
      </c>
      <c r="D9" s="231">
        <v>3603</v>
      </c>
      <c r="E9" s="231">
        <v>221</v>
      </c>
      <c r="F9" s="231">
        <v>8011</v>
      </c>
      <c r="G9" s="231">
        <v>4962</v>
      </c>
      <c r="H9" s="231">
        <f t="shared" si="0"/>
        <v>15146</v>
      </c>
      <c r="I9" s="231">
        <v>10483</v>
      </c>
      <c r="J9" s="231">
        <v>4663</v>
      </c>
      <c r="K9" s="231">
        <f t="shared" si="1"/>
        <v>15882</v>
      </c>
      <c r="L9" s="231">
        <v>5693</v>
      </c>
      <c r="M9" s="231">
        <v>10189</v>
      </c>
      <c r="N9" s="231">
        <v>33691</v>
      </c>
      <c r="O9" s="268"/>
      <c r="P9" s="268"/>
      <c r="Q9" s="268"/>
      <c r="R9" s="268"/>
      <c r="S9" s="268"/>
      <c r="T9" s="268"/>
      <c r="U9" s="268"/>
      <c r="V9" s="268"/>
      <c r="W9" s="268"/>
    </row>
    <row r="10" spans="1:23" ht="21" customHeight="1">
      <c r="A10" s="273"/>
      <c r="B10" s="273" t="s">
        <v>118</v>
      </c>
      <c r="C10" s="197">
        <v>38334</v>
      </c>
      <c r="D10" s="231">
        <v>8436</v>
      </c>
      <c r="E10" s="231">
        <v>516</v>
      </c>
      <c r="F10" s="231">
        <v>8285</v>
      </c>
      <c r="G10" s="231">
        <v>287</v>
      </c>
      <c r="H10" s="231">
        <f t="shared" si="0"/>
        <v>19818</v>
      </c>
      <c r="I10" s="231">
        <v>19415</v>
      </c>
      <c r="J10" s="231">
        <v>403</v>
      </c>
      <c r="K10" s="231">
        <f t="shared" si="1"/>
        <v>8494</v>
      </c>
      <c r="L10" s="231">
        <v>8102</v>
      </c>
      <c r="M10" s="231">
        <v>392</v>
      </c>
      <c r="N10" s="231">
        <v>27010</v>
      </c>
      <c r="O10" s="268"/>
      <c r="P10" s="268"/>
      <c r="Q10" s="268"/>
      <c r="R10" s="268"/>
      <c r="S10" s="268"/>
      <c r="T10" s="268"/>
      <c r="U10" s="268"/>
      <c r="V10" s="268"/>
      <c r="W10" s="268"/>
    </row>
    <row r="11" spans="1:23" ht="21" customHeight="1">
      <c r="A11" s="273"/>
      <c r="B11" s="273" t="s">
        <v>119</v>
      </c>
      <c r="C11" s="197">
        <v>36683</v>
      </c>
      <c r="D11" s="231">
        <v>11209</v>
      </c>
      <c r="E11" s="231">
        <v>731</v>
      </c>
      <c r="F11" s="231">
        <v>6606</v>
      </c>
      <c r="G11" s="231">
        <v>75</v>
      </c>
      <c r="H11" s="231">
        <f t="shared" si="0"/>
        <v>17375</v>
      </c>
      <c r="I11" s="231">
        <v>17282</v>
      </c>
      <c r="J11" s="231">
        <v>93</v>
      </c>
      <c r="K11" s="231">
        <f t="shared" si="1"/>
        <v>6576</v>
      </c>
      <c r="L11" s="231">
        <v>6502</v>
      </c>
      <c r="M11" s="231">
        <v>74</v>
      </c>
      <c r="N11" s="231">
        <v>25884</v>
      </c>
      <c r="O11" s="268"/>
      <c r="P11" s="268"/>
      <c r="Q11" s="268"/>
      <c r="R11" s="268"/>
      <c r="S11" s="268"/>
      <c r="T11" s="268"/>
      <c r="U11" s="268"/>
      <c r="V11" s="268"/>
      <c r="W11" s="268"/>
    </row>
    <row r="12" spans="1:23" ht="21" customHeight="1">
      <c r="A12" s="273"/>
      <c r="B12" s="273" t="s">
        <v>3</v>
      </c>
      <c r="C12" s="197">
        <v>31195</v>
      </c>
      <c r="D12" s="231">
        <v>9213</v>
      </c>
      <c r="E12" s="231">
        <v>931</v>
      </c>
      <c r="F12" s="231">
        <v>6492</v>
      </c>
      <c r="G12" s="231">
        <v>15</v>
      </c>
      <c r="H12" s="231">
        <f t="shared" si="0"/>
        <v>14107</v>
      </c>
      <c r="I12" s="231">
        <v>14068</v>
      </c>
      <c r="J12" s="231">
        <v>39</v>
      </c>
      <c r="K12" s="231">
        <f t="shared" si="1"/>
        <v>5930</v>
      </c>
      <c r="L12" s="231">
        <v>5888</v>
      </c>
      <c r="M12" s="231">
        <v>42</v>
      </c>
      <c r="N12" s="231">
        <v>23018</v>
      </c>
      <c r="O12" s="268"/>
      <c r="P12" s="268"/>
      <c r="Q12" s="268"/>
      <c r="R12" s="268"/>
      <c r="S12" s="268"/>
      <c r="T12" s="268"/>
      <c r="U12" s="268"/>
      <c r="V12" s="268"/>
      <c r="W12" s="268"/>
    </row>
    <row r="13" spans="1:23" ht="21" customHeight="1">
      <c r="A13" s="273"/>
      <c r="B13" s="273" t="s">
        <v>4</v>
      </c>
      <c r="C13" s="197">
        <v>26513</v>
      </c>
      <c r="D13" s="231">
        <v>6634</v>
      </c>
      <c r="E13" s="231">
        <v>976</v>
      </c>
      <c r="F13" s="231">
        <v>6913</v>
      </c>
      <c r="G13" s="231">
        <v>16</v>
      </c>
      <c r="H13" s="231">
        <f t="shared" si="0"/>
        <v>11639</v>
      </c>
      <c r="I13" s="231">
        <v>11621</v>
      </c>
      <c r="J13" s="231">
        <v>18</v>
      </c>
      <c r="K13" s="231">
        <f t="shared" si="1"/>
        <v>5310</v>
      </c>
      <c r="L13" s="231">
        <v>5298</v>
      </c>
      <c r="M13" s="231">
        <v>12</v>
      </c>
      <c r="N13" s="231">
        <v>20184</v>
      </c>
      <c r="O13" s="268"/>
      <c r="P13" s="268"/>
      <c r="Q13" s="268"/>
      <c r="R13" s="268"/>
      <c r="S13" s="268"/>
      <c r="T13" s="268"/>
      <c r="U13" s="268"/>
      <c r="V13" s="268"/>
      <c r="W13" s="268"/>
    </row>
    <row r="14" spans="1:23" ht="21" customHeight="1">
      <c r="A14" s="273"/>
      <c r="B14" s="273" t="s">
        <v>5</v>
      </c>
      <c r="C14" s="197">
        <v>28462</v>
      </c>
      <c r="D14" s="231">
        <v>6749</v>
      </c>
      <c r="E14" s="231">
        <v>1271</v>
      </c>
      <c r="F14" s="231">
        <v>8071</v>
      </c>
      <c r="G14" s="231">
        <v>3</v>
      </c>
      <c r="H14" s="231">
        <f t="shared" si="0"/>
        <v>12001</v>
      </c>
      <c r="I14" s="231">
        <v>11995</v>
      </c>
      <c r="J14" s="231">
        <v>6</v>
      </c>
      <c r="K14" s="231">
        <f t="shared" si="1"/>
        <v>6014</v>
      </c>
      <c r="L14" s="231">
        <v>6008</v>
      </c>
      <c r="M14" s="231">
        <v>6</v>
      </c>
      <c r="N14" s="231">
        <v>22475</v>
      </c>
      <c r="O14" s="268"/>
      <c r="P14" s="268"/>
      <c r="Q14" s="268"/>
      <c r="R14" s="268"/>
      <c r="S14" s="268"/>
      <c r="T14" s="268"/>
      <c r="U14" s="268"/>
      <c r="V14" s="268"/>
      <c r="W14" s="268"/>
    </row>
    <row r="15" spans="1:23" ht="21" customHeight="1">
      <c r="A15" s="273"/>
      <c r="B15" s="273" t="s">
        <v>6</v>
      </c>
      <c r="C15" s="197">
        <v>35896</v>
      </c>
      <c r="D15" s="231">
        <v>8989</v>
      </c>
      <c r="E15" s="231">
        <v>1971</v>
      </c>
      <c r="F15" s="231">
        <v>10055</v>
      </c>
      <c r="G15" s="231">
        <v>6</v>
      </c>
      <c r="H15" s="231">
        <f t="shared" si="0"/>
        <v>14429</v>
      </c>
      <c r="I15" s="231">
        <v>14419</v>
      </c>
      <c r="J15" s="231">
        <v>10</v>
      </c>
      <c r="K15" s="231">
        <f t="shared" si="1"/>
        <v>7169</v>
      </c>
      <c r="L15" s="231">
        <v>7161</v>
      </c>
      <c r="M15" s="231">
        <v>8</v>
      </c>
      <c r="N15" s="231">
        <v>28636</v>
      </c>
      <c r="O15" s="268"/>
      <c r="P15" s="268"/>
      <c r="Q15" s="268"/>
      <c r="R15" s="268"/>
      <c r="S15" s="268"/>
      <c r="T15" s="268"/>
      <c r="U15" s="268"/>
      <c r="V15" s="268"/>
      <c r="W15" s="268"/>
    </row>
    <row r="16" spans="1:23" ht="21" customHeight="1">
      <c r="A16" s="273"/>
      <c r="B16" s="273" t="s">
        <v>7</v>
      </c>
      <c r="C16" s="197">
        <v>29430</v>
      </c>
      <c r="D16" s="231">
        <v>8910</v>
      </c>
      <c r="E16" s="231">
        <v>1790</v>
      </c>
      <c r="F16" s="231">
        <v>7455</v>
      </c>
      <c r="G16" s="231">
        <v>4</v>
      </c>
      <c r="H16" s="231">
        <f t="shared" si="0"/>
        <v>10897</v>
      </c>
      <c r="I16" s="231">
        <v>10890</v>
      </c>
      <c r="J16" s="231">
        <v>7</v>
      </c>
      <c r="K16" s="231">
        <f t="shared" si="1"/>
        <v>5411</v>
      </c>
      <c r="L16" s="231">
        <v>5405</v>
      </c>
      <c r="M16" s="231">
        <v>6</v>
      </c>
      <c r="N16" s="231">
        <v>23944</v>
      </c>
      <c r="O16" s="268"/>
      <c r="P16" s="268"/>
      <c r="Q16" s="268"/>
      <c r="R16" s="268"/>
      <c r="S16" s="268"/>
      <c r="T16" s="268"/>
      <c r="U16" s="268"/>
      <c r="V16" s="268"/>
      <c r="W16" s="268"/>
    </row>
    <row r="17" spans="1:23" ht="21" customHeight="1">
      <c r="A17" s="273"/>
      <c r="B17" s="273" t="s">
        <v>8</v>
      </c>
      <c r="C17" s="197">
        <v>24722</v>
      </c>
      <c r="D17" s="231">
        <v>12757</v>
      </c>
      <c r="E17" s="231">
        <v>1591</v>
      </c>
      <c r="F17" s="231">
        <v>4610</v>
      </c>
      <c r="G17" s="231">
        <v>7</v>
      </c>
      <c r="H17" s="231">
        <f t="shared" si="0"/>
        <v>5302</v>
      </c>
      <c r="I17" s="231">
        <v>5291</v>
      </c>
      <c r="J17" s="231">
        <v>11</v>
      </c>
      <c r="K17" s="231">
        <f t="shared" si="1"/>
        <v>2672</v>
      </c>
      <c r="L17" s="231">
        <v>2667</v>
      </c>
      <c r="M17" s="231">
        <v>5</v>
      </c>
      <c r="N17" s="231">
        <v>22092</v>
      </c>
      <c r="O17" s="268"/>
      <c r="P17" s="268"/>
      <c r="Q17" s="268"/>
      <c r="R17" s="268"/>
      <c r="S17" s="268"/>
      <c r="T17" s="268"/>
      <c r="U17" s="268"/>
      <c r="V17" s="268"/>
      <c r="W17" s="268"/>
    </row>
    <row r="18" spans="1:23" ht="21" customHeight="1">
      <c r="A18" s="273"/>
      <c r="B18" s="273" t="s">
        <v>9</v>
      </c>
      <c r="C18" s="197">
        <v>21749</v>
      </c>
      <c r="D18" s="231">
        <v>14611</v>
      </c>
      <c r="E18" s="231">
        <v>1308</v>
      </c>
      <c r="F18" s="231">
        <v>2602</v>
      </c>
      <c r="G18" s="231">
        <v>3</v>
      </c>
      <c r="H18" s="231">
        <f t="shared" si="0"/>
        <v>2662</v>
      </c>
      <c r="I18" s="231">
        <v>2661</v>
      </c>
      <c r="J18" s="231">
        <v>1</v>
      </c>
      <c r="K18" s="231">
        <f t="shared" si="1"/>
        <v>1310</v>
      </c>
      <c r="L18" s="231">
        <v>1307</v>
      </c>
      <c r="M18" s="231">
        <v>3</v>
      </c>
      <c r="N18" s="231">
        <v>20397</v>
      </c>
      <c r="O18" s="268"/>
      <c r="P18" s="268"/>
      <c r="Q18" s="268"/>
      <c r="R18" s="268"/>
      <c r="S18" s="268"/>
      <c r="T18" s="268"/>
      <c r="U18" s="268"/>
      <c r="V18" s="268"/>
      <c r="W18" s="268"/>
    </row>
    <row r="19" spans="1:23" ht="21" customHeight="1">
      <c r="A19" s="273"/>
      <c r="B19" s="273" t="s">
        <v>10</v>
      </c>
      <c r="C19" s="197">
        <v>17014</v>
      </c>
      <c r="D19" s="231">
        <v>13197</v>
      </c>
      <c r="E19" s="231">
        <v>790</v>
      </c>
      <c r="F19" s="231">
        <v>1181</v>
      </c>
      <c r="G19" s="231">
        <v>5</v>
      </c>
      <c r="H19" s="231">
        <f t="shared" si="0"/>
        <v>1305</v>
      </c>
      <c r="I19" s="231">
        <v>1303</v>
      </c>
      <c r="J19" s="231">
        <v>2</v>
      </c>
      <c r="K19" s="231">
        <f t="shared" si="1"/>
        <v>460</v>
      </c>
      <c r="L19" s="231">
        <v>458</v>
      </c>
      <c r="M19" s="231">
        <v>2</v>
      </c>
      <c r="N19" s="231">
        <v>16169</v>
      </c>
      <c r="O19" s="268"/>
      <c r="P19" s="268"/>
      <c r="Q19" s="268"/>
      <c r="R19" s="268"/>
      <c r="S19" s="268"/>
      <c r="T19" s="268"/>
      <c r="U19" s="268"/>
      <c r="V19" s="268"/>
      <c r="W19" s="268"/>
    </row>
    <row r="20" spans="1:23" ht="21" customHeight="1">
      <c r="A20" s="273"/>
      <c r="B20" s="273" t="s">
        <v>11</v>
      </c>
      <c r="C20" s="197">
        <v>11499</v>
      </c>
      <c r="D20" s="231">
        <v>9618</v>
      </c>
      <c r="E20" s="231">
        <v>482</v>
      </c>
      <c r="F20" s="231">
        <v>474</v>
      </c>
      <c r="G20" s="231">
        <v>2</v>
      </c>
      <c r="H20" s="231">
        <f t="shared" si="0"/>
        <v>527</v>
      </c>
      <c r="I20" s="231">
        <v>526</v>
      </c>
      <c r="J20" s="231">
        <v>1</v>
      </c>
      <c r="K20" s="231">
        <f t="shared" si="1"/>
        <v>128</v>
      </c>
      <c r="L20" s="231">
        <v>126</v>
      </c>
      <c r="M20" s="231">
        <v>2</v>
      </c>
      <c r="N20" s="231">
        <v>11100</v>
      </c>
      <c r="O20" s="268"/>
      <c r="P20" s="268"/>
      <c r="Q20" s="268"/>
      <c r="R20" s="268"/>
      <c r="S20" s="268"/>
      <c r="T20" s="268"/>
      <c r="U20" s="268"/>
      <c r="V20" s="268"/>
      <c r="W20" s="268"/>
    </row>
    <row r="21" spans="1:23" ht="21" customHeight="1">
      <c r="A21" s="273"/>
      <c r="B21" s="273" t="s">
        <v>12</v>
      </c>
      <c r="C21" s="197">
        <v>7062</v>
      </c>
      <c r="D21" s="231">
        <v>6290</v>
      </c>
      <c r="E21" s="231">
        <v>227</v>
      </c>
      <c r="F21" s="231">
        <v>130</v>
      </c>
      <c r="G21" s="231">
        <v>7</v>
      </c>
      <c r="H21" s="231">
        <f t="shared" si="0"/>
        <v>164</v>
      </c>
      <c r="I21" s="231">
        <v>164</v>
      </c>
      <c r="J21" s="231" t="s">
        <v>2636</v>
      </c>
      <c r="K21" s="231">
        <f t="shared" si="1"/>
        <v>18</v>
      </c>
      <c r="L21" s="231">
        <v>18</v>
      </c>
      <c r="M21" s="231" t="s">
        <v>2636</v>
      </c>
      <c r="N21" s="231">
        <v>6916</v>
      </c>
      <c r="O21" s="268"/>
      <c r="P21" s="268"/>
      <c r="Q21" s="268"/>
      <c r="R21" s="268"/>
      <c r="S21" s="268"/>
      <c r="T21" s="268"/>
      <c r="U21" s="268"/>
      <c r="V21" s="268"/>
      <c r="W21" s="268"/>
    </row>
    <row r="22" spans="1:23" ht="21" customHeight="1" thickBot="1">
      <c r="A22" s="281"/>
      <c r="B22" s="281" t="s">
        <v>1279</v>
      </c>
      <c r="C22" s="223">
        <v>6458</v>
      </c>
      <c r="D22" s="225">
        <v>5943</v>
      </c>
      <c r="E22" s="225">
        <v>110</v>
      </c>
      <c r="F22" s="225">
        <v>69</v>
      </c>
      <c r="G22" s="225">
        <v>5</v>
      </c>
      <c r="H22" s="225">
        <f t="shared" si="0"/>
        <v>78</v>
      </c>
      <c r="I22" s="225">
        <v>78</v>
      </c>
      <c r="J22" s="225" t="s">
        <v>2636</v>
      </c>
      <c r="K22" s="225">
        <f t="shared" si="1"/>
        <v>14</v>
      </c>
      <c r="L22" s="225">
        <v>13</v>
      </c>
      <c r="M22" s="225">
        <v>1</v>
      </c>
      <c r="N22" s="225">
        <v>6394</v>
      </c>
      <c r="O22" s="268"/>
      <c r="P22" s="268"/>
      <c r="Q22" s="268"/>
      <c r="R22" s="268"/>
      <c r="S22" s="268"/>
      <c r="T22" s="268"/>
      <c r="U22" s="268"/>
      <c r="V22" s="268"/>
      <c r="W22" s="268"/>
    </row>
    <row r="23" spans="1:23" ht="13.5">
      <c r="A23" s="314" t="s">
        <v>120</v>
      </c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</row>
    <row r="24" spans="1:23" ht="13.5">
      <c r="A24" s="314" t="s">
        <v>121</v>
      </c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</row>
    <row r="25" spans="1:23" ht="13.5">
      <c r="A25" s="314" t="s">
        <v>122</v>
      </c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</row>
    <row r="26" spans="1:23" ht="13.5">
      <c r="A26" s="268"/>
      <c r="B26" s="268"/>
      <c r="C26" s="268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8"/>
    </row>
    <row r="27" spans="1:23" ht="13.5">
      <c r="A27" s="268"/>
      <c r="B27" s="268"/>
      <c r="C27" s="268"/>
      <c r="D27" s="268"/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</row>
    <row r="28" spans="1:23" ht="13.5">
      <c r="A28" s="268"/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</row>
    <row r="29" spans="1:23" ht="13.5">
      <c r="A29" s="268"/>
      <c r="B29" s="268"/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</row>
    <row r="30" spans="1:23" ht="13.5">
      <c r="A30" s="268"/>
      <c r="B30" s="268"/>
      <c r="C30" s="268"/>
      <c r="D30" s="268"/>
      <c r="E30" s="268"/>
      <c r="F30" s="268"/>
      <c r="G30" s="268"/>
      <c r="H30" s="268"/>
      <c r="I30" s="268"/>
      <c r="J30" s="268"/>
      <c r="K30" s="268"/>
      <c r="L30" s="268"/>
      <c r="M30" s="268"/>
      <c r="N30" s="268"/>
      <c r="O30" s="268"/>
      <c r="P30" s="268"/>
      <c r="Q30" s="268"/>
      <c r="R30" s="268"/>
      <c r="S30" s="268"/>
      <c r="T30" s="268"/>
      <c r="U30" s="268"/>
      <c r="V30" s="268"/>
      <c r="W30" s="268"/>
    </row>
    <row r="31" spans="1:23" ht="13.5">
      <c r="A31" s="268"/>
      <c r="B31" s="268"/>
      <c r="C31" s="268"/>
      <c r="D31" s="268"/>
      <c r="E31" s="268"/>
      <c r="F31" s="268"/>
      <c r="G31" s="268"/>
      <c r="H31" s="268"/>
      <c r="I31" s="268"/>
      <c r="J31" s="268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</row>
    <row r="32" spans="1:23" ht="13.5">
      <c r="A32" s="268"/>
      <c r="B32" s="268"/>
      <c r="C32" s="268"/>
      <c r="D32" s="268"/>
      <c r="E32" s="268"/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8"/>
    </row>
    <row r="33" spans="1:23" ht="13.5">
      <c r="A33" s="268"/>
      <c r="B33" s="268"/>
      <c r="C33" s="268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</row>
    <row r="34" spans="1:23" ht="13.5">
      <c r="A34" s="268"/>
      <c r="B34" s="268"/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  <c r="V34" s="268"/>
      <c r="W34" s="268"/>
    </row>
    <row r="35" spans="1:23" ht="13.5">
      <c r="A35" s="268"/>
      <c r="B35" s="268"/>
      <c r="C35" s="268"/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</row>
    <row r="36" spans="1:23" ht="13.5">
      <c r="A36" s="268"/>
      <c r="B36" s="268"/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</row>
    <row r="37" spans="1:23" ht="13.5">
      <c r="A37" s="268"/>
      <c r="B37" s="268"/>
      <c r="C37" s="268"/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68"/>
      <c r="W37" s="268"/>
    </row>
    <row r="38" spans="1:23" ht="13.5">
      <c r="A38" s="268"/>
      <c r="B38" s="268"/>
      <c r="C38" s="268"/>
      <c r="D38" s="268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</row>
    <row r="39" spans="1:23" ht="13.5">
      <c r="A39" s="268"/>
      <c r="B39" s="268"/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</row>
    <row r="40" spans="1:23" ht="13.5">
      <c r="A40" s="268"/>
      <c r="B40" s="268"/>
      <c r="C40" s="268"/>
      <c r="D40" s="268"/>
      <c r="E40" s="268"/>
      <c r="F40" s="268"/>
      <c r="G40" s="268"/>
      <c r="H40" s="268"/>
      <c r="I40" s="268"/>
      <c r="J40" s="268"/>
      <c r="K40" s="268"/>
      <c r="L40" s="268"/>
      <c r="M40" s="268"/>
      <c r="N40" s="268"/>
      <c r="O40" s="268"/>
      <c r="P40" s="268"/>
      <c r="Q40" s="268"/>
      <c r="R40" s="268"/>
      <c r="S40" s="268"/>
      <c r="T40" s="268"/>
      <c r="U40" s="268"/>
      <c r="V40" s="268"/>
      <c r="W40" s="268"/>
    </row>
    <row r="41" spans="1:23" ht="13.5">
      <c r="A41" s="268"/>
      <c r="B41" s="268"/>
      <c r="C41" s="268"/>
      <c r="D41" s="268"/>
      <c r="E41" s="268"/>
      <c r="F41" s="268"/>
      <c r="G41" s="268"/>
      <c r="H41" s="268"/>
      <c r="I41" s="268"/>
      <c r="J41" s="268"/>
      <c r="K41" s="268"/>
      <c r="L41" s="268"/>
      <c r="M41" s="268"/>
      <c r="N41" s="268"/>
      <c r="O41" s="268"/>
      <c r="P41" s="268"/>
      <c r="Q41" s="268"/>
      <c r="R41" s="268"/>
      <c r="S41" s="268"/>
      <c r="T41" s="268"/>
      <c r="U41" s="268"/>
      <c r="V41" s="268"/>
      <c r="W41" s="268"/>
    </row>
    <row r="42" spans="1:23" ht="13.5">
      <c r="A42" s="268"/>
      <c r="B42" s="268"/>
      <c r="C42" s="268"/>
      <c r="D42" s="268"/>
      <c r="E42" s="268"/>
      <c r="F42" s="268"/>
      <c r="G42" s="268"/>
      <c r="H42" s="268"/>
      <c r="I42" s="268"/>
      <c r="J42" s="268"/>
      <c r="K42" s="268"/>
      <c r="L42" s="268"/>
      <c r="M42" s="268"/>
      <c r="N42" s="268"/>
      <c r="O42" s="268"/>
      <c r="P42" s="268"/>
      <c r="Q42" s="268"/>
      <c r="R42" s="268"/>
      <c r="S42" s="268"/>
      <c r="T42" s="268"/>
      <c r="U42" s="268"/>
      <c r="V42" s="268"/>
      <c r="W42" s="268"/>
    </row>
    <row r="43" spans="1:23" ht="13.5">
      <c r="A43" s="268"/>
      <c r="B43" s="268"/>
      <c r="C43" s="268"/>
      <c r="D43" s="268"/>
      <c r="E43" s="268"/>
      <c r="F43" s="268"/>
      <c r="G43" s="268"/>
      <c r="H43" s="268"/>
      <c r="I43" s="268"/>
      <c r="J43" s="268"/>
      <c r="K43" s="268"/>
      <c r="L43" s="268"/>
      <c r="M43" s="268"/>
      <c r="N43" s="268"/>
      <c r="O43" s="268"/>
      <c r="P43" s="268"/>
      <c r="Q43" s="268"/>
      <c r="R43" s="268"/>
      <c r="S43" s="268"/>
      <c r="T43" s="268"/>
      <c r="U43" s="268"/>
      <c r="V43" s="268"/>
      <c r="W43" s="268"/>
    </row>
    <row r="44" spans="1:23" ht="13.5">
      <c r="A44" s="268"/>
      <c r="B44" s="268"/>
      <c r="C44" s="268"/>
      <c r="D44" s="268"/>
      <c r="E44" s="268"/>
      <c r="F44" s="268"/>
      <c r="G44" s="268"/>
      <c r="H44" s="268"/>
      <c r="I44" s="268"/>
      <c r="J44" s="268"/>
      <c r="K44" s="268"/>
      <c r="L44" s="268"/>
      <c r="M44" s="268"/>
      <c r="N44" s="268"/>
      <c r="O44" s="268"/>
      <c r="P44" s="268"/>
      <c r="Q44" s="268"/>
      <c r="R44" s="268"/>
      <c r="S44" s="268"/>
      <c r="T44" s="268"/>
      <c r="U44" s="268"/>
      <c r="V44" s="268"/>
      <c r="W44" s="268"/>
    </row>
    <row r="45" spans="1:23" ht="13.5">
      <c r="A45" s="268"/>
      <c r="B45" s="268"/>
      <c r="C45" s="268"/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268"/>
      <c r="S45" s="268"/>
      <c r="T45" s="268"/>
      <c r="U45" s="268"/>
      <c r="V45" s="268"/>
      <c r="W45" s="268"/>
    </row>
    <row r="46" spans="1:23" ht="13.5">
      <c r="A46" s="268"/>
      <c r="B46" s="268"/>
      <c r="C46" s="268"/>
      <c r="D46" s="268"/>
      <c r="E46" s="268"/>
      <c r="F46" s="268"/>
      <c r="G46" s="268"/>
      <c r="H46" s="268"/>
      <c r="I46" s="268"/>
      <c r="J46" s="268"/>
      <c r="K46" s="268"/>
      <c r="L46" s="268"/>
      <c r="M46" s="268"/>
      <c r="N46" s="268"/>
      <c r="O46" s="268"/>
      <c r="P46" s="268"/>
      <c r="Q46" s="268"/>
      <c r="R46" s="268"/>
      <c r="S46" s="268"/>
      <c r="T46" s="268"/>
      <c r="U46" s="268"/>
      <c r="V46" s="268"/>
      <c r="W46" s="268"/>
    </row>
    <row r="47" spans="1:23" ht="13.5">
      <c r="A47" s="268"/>
      <c r="B47" s="268"/>
      <c r="C47" s="268"/>
      <c r="D47" s="268"/>
      <c r="E47" s="268"/>
      <c r="F47" s="268"/>
      <c r="G47" s="268"/>
      <c r="H47" s="268"/>
      <c r="I47" s="268"/>
      <c r="J47" s="268"/>
      <c r="K47" s="268"/>
      <c r="L47" s="268"/>
      <c r="M47" s="268"/>
      <c r="N47" s="268"/>
      <c r="O47" s="268"/>
      <c r="P47" s="268"/>
      <c r="Q47" s="268"/>
      <c r="R47" s="268"/>
      <c r="S47" s="268"/>
      <c r="T47" s="268"/>
      <c r="U47" s="268"/>
      <c r="V47" s="268"/>
      <c r="W47" s="268"/>
    </row>
    <row r="48" spans="1:23" ht="13.5">
      <c r="A48" s="268"/>
      <c r="B48" s="268"/>
      <c r="C48" s="268"/>
      <c r="D48" s="268"/>
      <c r="E48" s="268"/>
      <c r="F48" s="268"/>
      <c r="G48" s="268"/>
      <c r="H48" s="268"/>
      <c r="I48" s="268"/>
      <c r="J48" s="268"/>
      <c r="K48" s="268"/>
      <c r="L48" s="268"/>
      <c r="M48" s="268"/>
      <c r="N48" s="268"/>
      <c r="O48" s="268"/>
      <c r="P48" s="268"/>
      <c r="Q48" s="268"/>
      <c r="R48" s="268"/>
      <c r="S48" s="268"/>
      <c r="T48" s="268"/>
      <c r="U48" s="268"/>
      <c r="V48" s="268"/>
      <c r="W48" s="268"/>
    </row>
    <row r="49" spans="1:23" ht="13.5">
      <c r="A49" s="268"/>
      <c r="B49" s="268"/>
      <c r="C49" s="268"/>
      <c r="D49" s="268"/>
      <c r="E49" s="268"/>
      <c r="F49" s="268"/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8"/>
      <c r="S49" s="268"/>
      <c r="T49" s="268"/>
      <c r="U49" s="268"/>
      <c r="V49" s="268"/>
      <c r="W49" s="268"/>
    </row>
    <row r="50" spans="1:23" ht="13.5">
      <c r="A50" s="268"/>
      <c r="B50" s="268"/>
      <c r="C50" s="268"/>
      <c r="D50" s="268"/>
      <c r="E50" s="268"/>
      <c r="F50" s="268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268"/>
      <c r="R50" s="268"/>
      <c r="S50" s="268"/>
      <c r="T50" s="268"/>
      <c r="U50" s="268"/>
      <c r="V50" s="268"/>
      <c r="W50" s="268"/>
    </row>
    <row r="51" spans="1:23" ht="13.5">
      <c r="A51" s="268"/>
      <c r="B51" s="268"/>
      <c r="C51" s="268"/>
      <c r="D51" s="268"/>
      <c r="E51" s="268"/>
      <c r="F51" s="268"/>
      <c r="G51" s="268"/>
      <c r="H51" s="268"/>
      <c r="I51" s="268"/>
      <c r="J51" s="268"/>
      <c r="K51" s="268"/>
      <c r="L51" s="268"/>
      <c r="M51" s="268"/>
      <c r="N51" s="268"/>
      <c r="O51" s="268"/>
      <c r="P51" s="268"/>
      <c r="Q51" s="268"/>
      <c r="R51" s="268"/>
      <c r="S51" s="268"/>
      <c r="T51" s="268"/>
      <c r="U51" s="268"/>
      <c r="V51" s="268"/>
      <c r="W51" s="268"/>
    </row>
    <row r="52" spans="1:23" ht="13.5">
      <c r="A52" s="268"/>
      <c r="B52" s="268"/>
      <c r="C52" s="268"/>
      <c r="D52" s="268"/>
      <c r="E52" s="268"/>
      <c r="F52" s="268"/>
      <c r="G52" s="268"/>
      <c r="H52" s="268"/>
      <c r="I52" s="268"/>
      <c r="J52" s="268"/>
      <c r="K52" s="268"/>
      <c r="L52" s="268"/>
      <c r="M52" s="268"/>
      <c r="N52" s="268"/>
      <c r="O52" s="268"/>
      <c r="P52" s="268"/>
      <c r="Q52" s="268"/>
      <c r="R52" s="268"/>
      <c r="S52" s="268"/>
      <c r="T52" s="268"/>
      <c r="U52" s="268"/>
      <c r="V52" s="268"/>
      <c r="W52" s="268"/>
    </row>
    <row r="53" spans="1:23" ht="13.5">
      <c r="A53" s="268"/>
      <c r="B53" s="268"/>
      <c r="C53" s="268"/>
      <c r="D53" s="268"/>
      <c r="E53" s="268"/>
      <c r="F53" s="268"/>
      <c r="G53" s="268"/>
      <c r="H53" s="268"/>
      <c r="I53" s="268"/>
      <c r="J53" s="268"/>
      <c r="K53" s="268"/>
      <c r="L53" s="268"/>
      <c r="M53" s="268"/>
      <c r="N53" s="268"/>
      <c r="O53" s="268"/>
      <c r="P53" s="268"/>
      <c r="Q53" s="268"/>
      <c r="R53" s="268"/>
      <c r="S53" s="268"/>
      <c r="T53" s="268"/>
      <c r="U53" s="268"/>
      <c r="V53" s="268"/>
      <c r="W53" s="268"/>
    </row>
    <row r="54" spans="1:23" ht="13.5">
      <c r="A54" s="268"/>
      <c r="B54" s="268"/>
      <c r="C54" s="268"/>
      <c r="D54" s="268"/>
      <c r="E54" s="268"/>
      <c r="F54" s="268"/>
      <c r="G54" s="268"/>
      <c r="H54" s="268"/>
      <c r="I54" s="268"/>
      <c r="J54" s="268"/>
      <c r="K54" s="268"/>
      <c r="L54" s="268"/>
      <c r="M54" s="268"/>
      <c r="N54" s="268"/>
      <c r="O54" s="268"/>
      <c r="P54" s="268"/>
      <c r="Q54" s="268"/>
      <c r="R54" s="268"/>
      <c r="S54" s="268"/>
      <c r="T54" s="268"/>
      <c r="U54" s="268"/>
      <c r="V54" s="268"/>
      <c r="W54" s="268"/>
    </row>
    <row r="55" spans="1:23" ht="13.5">
      <c r="A55" s="268"/>
      <c r="B55" s="268"/>
      <c r="C55" s="268"/>
      <c r="D55" s="268"/>
      <c r="E55" s="268"/>
      <c r="F55" s="268"/>
      <c r="G55" s="268"/>
      <c r="H55" s="268"/>
      <c r="I55" s="268"/>
      <c r="J55" s="268"/>
      <c r="K55" s="268"/>
      <c r="L55" s="268"/>
      <c r="M55" s="268"/>
      <c r="N55" s="268"/>
      <c r="O55" s="268"/>
      <c r="P55" s="268"/>
      <c r="Q55" s="268"/>
      <c r="R55" s="268"/>
      <c r="S55" s="268"/>
      <c r="T55" s="268"/>
      <c r="U55" s="268"/>
      <c r="V55" s="268"/>
      <c r="W55" s="268"/>
    </row>
    <row r="56" spans="1:23" ht="13.5">
      <c r="A56" s="268"/>
      <c r="B56" s="268"/>
      <c r="C56" s="268"/>
      <c r="D56" s="268"/>
      <c r="E56" s="268"/>
      <c r="F56" s="268"/>
      <c r="G56" s="268"/>
      <c r="H56" s="268"/>
      <c r="I56" s="268"/>
      <c r="J56" s="268"/>
      <c r="K56" s="268"/>
      <c r="L56" s="268"/>
      <c r="M56" s="268"/>
      <c r="N56" s="268"/>
      <c r="O56" s="268"/>
      <c r="P56" s="268"/>
      <c r="Q56" s="268"/>
      <c r="R56" s="268"/>
      <c r="S56" s="268"/>
      <c r="T56" s="268"/>
      <c r="U56" s="268"/>
      <c r="V56" s="268"/>
      <c r="W56" s="268"/>
    </row>
    <row r="57" spans="1:23" ht="13.5">
      <c r="A57" s="268"/>
      <c r="B57" s="268"/>
      <c r="C57" s="268"/>
      <c r="D57" s="268"/>
      <c r="E57" s="268"/>
      <c r="F57" s="268"/>
      <c r="G57" s="268"/>
      <c r="H57" s="268"/>
      <c r="I57" s="268"/>
      <c r="J57" s="268"/>
      <c r="K57" s="268"/>
      <c r="L57" s="268"/>
      <c r="M57" s="268"/>
      <c r="N57" s="268"/>
      <c r="O57" s="268"/>
      <c r="P57" s="268"/>
      <c r="Q57" s="268"/>
      <c r="R57" s="268"/>
      <c r="S57" s="268"/>
      <c r="T57" s="268"/>
      <c r="U57" s="268"/>
      <c r="V57" s="268"/>
      <c r="W57" s="268"/>
    </row>
    <row r="58" spans="1:23" ht="13.5">
      <c r="A58" s="268"/>
      <c r="B58" s="268"/>
      <c r="C58" s="268"/>
      <c r="D58" s="268"/>
      <c r="E58" s="268"/>
      <c r="F58" s="268"/>
      <c r="G58" s="268"/>
      <c r="H58" s="268"/>
      <c r="I58" s="268"/>
      <c r="J58" s="268"/>
      <c r="K58" s="268"/>
      <c r="L58" s="268"/>
      <c r="M58" s="268"/>
      <c r="N58" s="268"/>
      <c r="O58" s="268"/>
      <c r="P58" s="268"/>
      <c r="Q58" s="268"/>
      <c r="R58" s="268"/>
      <c r="S58" s="268"/>
      <c r="T58" s="268"/>
      <c r="U58" s="268"/>
      <c r="V58" s="268"/>
      <c r="W58" s="268"/>
    </row>
    <row r="59" spans="1:23" ht="13.5">
      <c r="A59" s="268"/>
      <c r="B59" s="268"/>
      <c r="C59" s="268"/>
      <c r="D59" s="268"/>
      <c r="E59" s="268"/>
      <c r="F59" s="268"/>
      <c r="G59" s="268"/>
      <c r="H59" s="268"/>
      <c r="I59" s="268"/>
      <c r="J59" s="268"/>
      <c r="K59" s="268"/>
      <c r="L59" s="268"/>
      <c r="M59" s="268"/>
      <c r="N59" s="268"/>
      <c r="O59" s="268"/>
      <c r="P59" s="268"/>
      <c r="Q59" s="268"/>
      <c r="R59" s="268"/>
      <c r="S59" s="268"/>
      <c r="T59" s="268"/>
      <c r="U59" s="268"/>
      <c r="V59" s="268"/>
      <c r="W59" s="268"/>
    </row>
    <row r="60" spans="1:23" ht="13.5">
      <c r="A60" s="268"/>
      <c r="B60" s="268"/>
      <c r="C60" s="268"/>
      <c r="D60" s="268"/>
      <c r="E60" s="268"/>
      <c r="F60" s="268"/>
      <c r="G60" s="268"/>
      <c r="H60" s="268"/>
      <c r="I60" s="268"/>
      <c r="J60" s="268"/>
      <c r="K60" s="268"/>
      <c r="L60" s="268"/>
      <c r="M60" s="268"/>
      <c r="N60" s="268"/>
      <c r="O60" s="268"/>
      <c r="P60" s="268"/>
      <c r="Q60" s="268"/>
      <c r="R60" s="268"/>
      <c r="S60" s="268"/>
      <c r="T60" s="268"/>
      <c r="U60" s="268"/>
      <c r="V60" s="268"/>
      <c r="W60" s="268"/>
    </row>
    <row r="61" spans="1:23" ht="13.5">
      <c r="A61" s="268"/>
      <c r="B61" s="268"/>
      <c r="C61" s="268"/>
      <c r="D61" s="268"/>
      <c r="E61" s="268"/>
      <c r="F61" s="268"/>
      <c r="G61" s="268"/>
      <c r="H61" s="268"/>
      <c r="I61" s="268"/>
      <c r="J61" s="268"/>
      <c r="K61" s="268"/>
      <c r="L61" s="268"/>
      <c r="M61" s="268"/>
      <c r="N61" s="268"/>
      <c r="O61" s="268"/>
      <c r="P61" s="268"/>
      <c r="Q61" s="268"/>
      <c r="R61" s="268"/>
      <c r="S61" s="268"/>
      <c r="T61" s="268"/>
      <c r="U61" s="268"/>
      <c r="V61" s="268"/>
      <c r="W61" s="268"/>
    </row>
  </sheetData>
  <mergeCells count="7">
    <mergeCell ref="A4:B4"/>
    <mergeCell ref="A6:B6"/>
    <mergeCell ref="C3:J3"/>
    <mergeCell ref="K3:M3"/>
    <mergeCell ref="K4:K5"/>
    <mergeCell ref="C4:C5"/>
    <mergeCell ref="H4:J4"/>
  </mergeCells>
  <printOptions/>
  <pageMargins left="0.75" right="0.76" top="1" bottom="1" header="0.512" footer="0.512"/>
  <pageSetup blackAndWhite="1"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F48"/>
  <sheetViews>
    <sheetView zoomScale="120" zoomScaleNormal="120" zoomScaleSheetLayoutView="100" workbookViewId="0" topLeftCell="A1">
      <selection activeCell="A1" sqref="A1"/>
    </sheetView>
  </sheetViews>
  <sheetFormatPr defaultColWidth="9.00390625" defaultRowHeight="12"/>
  <cols>
    <col min="1" max="1" width="2.875" style="82" customWidth="1"/>
    <col min="2" max="2" width="4.50390625" style="82" customWidth="1"/>
    <col min="3" max="3" width="31.625" style="82" customWidth="1"/>
    <col min="4" max="4" width="2.875" style="82" customWidth="1"/>
    <col min="5" max="7" width="21.125" style="82" customWidth="1"/>
    <col min="8" max="8" width="23.125" style="82" customWidth="1"/>
    <col min="9" max="9" width="22.375" style="82" customWidth="1"/>
    <col min="10" max="10" width="19.50390625" style="82" customWidth="1"/>
    <col min="11" max="11" width="21.00390625" style="82" customWidth="1"/>
    <col min="12" max="12" width="17.50390625" style="82" customWidth="1"/>
    <col min="13" max="16384" width="12.00390625" style="82" customWidth="1"/>
  </cols>
  <sheetData>
    <row r="1" spans="1:21" ht="21" customHeight="1">
      <c r="A1" s="80" t="s">
        <v>2066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194"/>
      <c r="N1" s="194"/>
      <c r="O1" s="194"/>
      <c r="P1" s="194"/>
      <c r="Q1" s="194"/>
      <c r="R1" s="194"/>
      <c r="S1" s="194"/>
      <c r="T1" s="194"/>
      <c r="U1" s="194"/>
    </row>
    <row r="2" spans="1:21" ht="12" customHeight="1" thickBo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506" t="s">
        <v>2895</v>
      </c>
      <c r="M2" s="194"/>
      <c r="N2" s="194"/>
      <c r="O2" s="194"/>
      <c r="P2" s="194"/>
      <c r="Q2" s="194"/>
      <c r="R2" s="194"/>
      <c r="S2" s="194"/>
      <c r="T2" s="194"/>
      <c r="U2" s="194"/>
    </row>
    <row r="3" spans="1:21" ht="15" customHeight="1">
      <c r="A3" s="83"/>
      <c r="B3" s="83"/>
      <c r="C3" s="84" t="s">
        <v>194</v>
      </c>
      <c r="D3" s="84"/>
      <c r="E3" s="665" t="s">
        <v>128</v>
      </c>
      <c r="F3" s="666"/>
      <c r="G3" s="666"/>
      <c r="H3" s="666"/>
      <c r="I3" s="666"/>
      <c r="J3" s="663" t="s">
        <v>129</v>
      </c>
      <c r="K3" s="664"/>
      <c r="L3" s="664"/>
      <c r="M3" s="194"/>
      <c r="N3" s="194"/>
      <c r="O3" s="194"/>
      <c r="P3" s="194"/>
      <c r="Q3" s="194"/>
      <c r="R3" s="194"/>
      <c r="S3" s="194"/>
      <c r="T3" s="194"/>
      <c r="U3" s="194"/>
    </row>
    <row r="4" spans="1:21" ht="15" customHeight="1">
      <c r="A4" s="85"/>
      <c r="B4" s="661" t="s">
        <v>123</v>
      </c>
      <c r="C4" s="661"/>
      <c r="D4" s="87"/>
      <c r="E4" s="660" t="s">
        <v>130</v>
      </c>
      <c r="F4" s="660" t="s">
        <v>131</v>
      </c>
      <c r="G4" s="660"/>
      <c r="H4" s="660" t="s">
        <v>132</v>
      </c>
      <c r="I4" s="660"/>
      <c r="J4" s="660" t="s">
        <v>133</v>
      </c>
      <c r="K4" s="660" t="s">
        <v>134</v>
      </c>
      <c r="L4" s="662"/>
      <c r="M4" s="194"/>
      <c r="N4" s="194"/>
      <c r="O4" s="194"/>
      <c r="P4" s="194"/>
      <c r="Q4" s="194"/>
      <c r="R4" s="194"/>
      <c r="S4" s="194"/>
      <c r="T4" s="194"/>
      <c r="U4" s="194"/>
    </row>
    <row r="5" spans="1:21" ht="15" customHeight="1">
      <c r="A5" s="85"/>
      <c r="B5" s="85"/>
      <c r="C5" s="87" t="s">
        <v>194</v>
      </c>
      <c r="D5" s="87"/>
      <c r="E5" s="660"/>
      <c r="F5" s="89" t="s">
        <v>135</v>
      </c>
      <c r="G5" s="89" t="s">
        <v>124</v>
      </c>
      <c r="H5" s="88" t="s">
        <v>125</v>
      </c>
      <c r="I5" s="88" t="s">
        <v>136</v>
      </c>
      <c r="J5" s="660"/>
      <c r="K5" s="90" t="s">
        <v>126</v>
      </c>
      <c r="L5" s="91" t="s">
        <v>127</v>
      </c>
      <c r="M5" s="194"/>
      <c r="N5" s="194"/>
      <c r="O5" s="194"/>
      <c r="P5" s="194"/>
      <c r="Q5" s="194"/>
      <c r="R5" s="194"/>
      <c r="S5" s="194"/>
      <c r="T5" s="194"/>
      <c r="U5" s="194"/>
    </row>
    <row r="6" spans="1:21" ht="21.75" customHeight="1">
      <c r="A6" s="659" t="s">
        <v>775</v>
      </c>
      <c r="B6" s="659"/>
      <c r="C6" s="659"/>
      <c r="D6" s="92"/>
      <c r="E6" s="380">
        <v>207432</v>
      </c>
      <c r="F6" s="381">
        <v>12949</v>
      </c>
      <c r="G6" s="381">
        <v>73125</v>
      </c>
      <c r="H6" s="381">
        <v>51154</v>
      </c>
      <c r="I6" s="381">
        <v>70204</v>
      </c>
      <c r="J6" s="381">
        <v>141704</v>
      </c>
      <c r="K6" s="381">
        <v>42711</v>
      </c>
      <c r="L6" s="381">
        <v>12919</v>
      </c>
      <c r="M6" s="194"/>
      <c r="N6" s="194"/>
      <c r="O6" s="194"/>
      <c r="P6" s="194"/>
      <c r="Q6" s="194"/>
      <c r="R6" s="194"/>
      <c r="S6" s="194"/>
      <c r="T6" s="194"/>
      <c r="U6" s="194"/>
    </row>
    <row r="7" spans="1:21" ht="21.75" customHeight="1">
      <c r="A7" s="85"/>
      <c r="B7" s="85" t="s">
        <v>137</v>
      </c>
      <c r="C7" s="86" t="s">
        <v>138</v>
      </c>
      <c r="D7" s="87"/>
      <c r="E7" s="377">
        <v>626</v>
      </c>
      <c r="F7" s="378">
        <v>299</v>
      </c>
      <c r="G7" s="378">
        <v>244</v>
      </c>
      <c r="H7" s="378">
        <v>61</v>
      </c>
      <c r="I7" s="378">
        <v>22</v>
      </c>
      <c r="J7" s="378">
        <v>657</v>
      </c>
      <c r="K7" s="378">
        <v>97</v>
      </c>
      <c r="L7" s="378">
        <v>17</v>
      </c>
      <c r="M7" s="194"/>
      <c r="N7" s="194"/>
      <c r="O7" s="194"/>
      <c r="P7" s="194"/>
      <c r="Q7" s="194"/>
      <c r="R7" s="194"/>
      <c r="S7" s="194"/>
      <c r="T7" s="194"/>
      <c r="U7" s="194"/>
    </row>
    <row r="8" spans="1:21" ht="21.75" customHeight="1">
      <c r="A8" s="85"/>
      <c r="B8" s="85" t="s">
        <v>139</v>
      </c>
      <c r="C8" s="86" t="s">
        <v>140</v>
      </c>
      <c r="D8" s="87"/>
      <c r="E8" s="377">
        <v>15</v>
      </c>
      <c r="F8" s="378" t="s">
        <v>1479</v>
      </c>
      <c r="G8" s="378">
        <v>5</v>
      </c>
      <c r="H8" s="378">
        <v>3</v>
      </c>
      <c r="I8" s="378">
        <v>7</v>
      </c>
      <c r="J8" s="378">
        <v>11</v>
      </c>
      <c r="K8" s="378" t="s">
        <v>1479</v>
      </c>
      <c r="L8" s="378">
        <v>6</v>
      </c>
      <c r="M8" s="194"/>
      <c r="N8" s="194"/>
      <c r="O8" s="194"/>
      <c r="P8" s="194"/>
      <c r="Q8" s="194"/>
      <c r="R8" s="194"/>
      <c r="S8" s="194"/>
      <c r="T8" s="194"/>
      <c r="U8" s="194"/>
    </row>
    <row r="9" spans="1:21" ht="21.75" customHeight="1">
      <c r="A9" s="85"/>
      <c r="B9" s="85" t="s">
        <v>141</v>
      </c>
      <c r="C9" s="86" t="s">
        <v>142</v>
      </c>
      <c r="D9" s="87"/>
      <c r="E9" s="377">
        <v>9</v>
      </c>
      <c r="F9" s="378">
        <v>1</v>
      </c>
      <c r="G9" s="378" t="s">
        <v>1479</v>
      </c>
      <c r="H9" s="378">
        <v>3</v>
      </c>
      <c r="I9" s="378">
        <v>5</v>
      </c>
      <c r="J9" s="378">
        <v>4</v>
      </c>
      <c r="K9" s="378">
        <v>2</v>
      </c>
      <c r="L9" s="378">
        <v>1</v>
      </c>
      <c r="M9" s="194"/>
      <c r="N9" s="194"/>
      <c r="O9" s="194"/>
      <c r="P9" s="194"/>
      <c r="Q9" s="194"/>
      <c r="R9" s="194"/>
      <c r="S9" s="194"/>
      <c r="T9" s="194"/>
      <c r="U9" s="194"/>
    </row>
    <row r="10" spans="1:21" ht="21.75" customHeight="1">
      <c r="A10" s="85"/>
      <c r="B10" s="85" t="s">
        <v>143</v>
      </c>
      <c r="C10" s="86" t="s">
        <v>144</v>
      </c>
      <c r="D10" s="87"/>
      <c r="E10" s="377">
        <v>48</v>
      </c>
      <c r="F10" s="378">
        <v>3</v>
      </c>
      <c r="G10" s="378">
        <v>15</v>
      </c>
      <c r="H10" s="378">
        <v>13</v>
      </c>
      <c r="I10" s="378">
        <v>17</v>
      </c>
      <c r="J10" s="378">
        <v>32</v>
      </c>
      <c r="K10" s="378">
        <v>12</v>
      </c>
      <c r="L10" s="378">
        <v>2</v>
      </c>
      <c r="M10" s="194"/>
      <c r="N10" s="194"/>
      <c r="O10" s="194"/>
      <c r="P10" s="194"/>
      <c r="Q10" s="194"/>
      <c r="R10" s="194"/>
      <c r="S10" s="194"/>
      <c r="T10" s="194"/>
      <c r="U10" s="194"/>
    </row>
    <row r="11" spans="1:21" ht="21.75" customHeight="1">
      <c r="A11" s="85"/>
      <c r="B11" s="85" t="s">
        <v>145</v>
      </c>
      <c r="C11" s="86" t="s">
        <v>146</v>
      </c>
      <c r="D11" s="87"/>
      <c r="E11" s="377">
        <v>16509</v>
      </c>
      <c r="F11" s="378">
        <v>1648</v>
      </c>
      <c r="G11" s="378">
        <v>5705</v>
      </c>
      <c r="H11" s="378">
        <v>4006</v>
      </c>
      <c r="I11" s="378">
        <v>5150</v>
      </c>
      <c r="J11" s="378">
        <v>13135</v>
      </c>
      <c r="K11" s="378">
        <v>3606</v>
      </c>
      <c r="L11" s="378">
        <v>2176</v>
      </c>
      <c r="M11" s="194"/>
      <c r="N11" s="194"/>
      <c r="O11" s="194"/>
      <c r="P11" s="194"/>
      <c r="Q11" s="194"/>
      <c r="R11" s="194"/>
      <c r="S11" s="194"/>
      <c r="T11" s="194"/>
      <c r="U11" s="194"/>
    </row>
    <row r="12" spans="1:21" ht="21.75" customHeight="1">
      <c r="A12" s="85"/>
      <c r="B12" s="85" t="s">
        <v>147</v>
      </c>
      <c r="C12" s="86" t="s">
        <v>148</v>
      </c>
      <c r="D12" s="87"/>
      <c r="E12" s="377">
        <v>31362</v>
      </c>
      <c r="F12" s="378">
        <v>996</v>
      </c>
      <c r="G12" s="378">
        <v>7937</v>
      </c>
      <c r="H12" s="378">
        <v>9416</v>
      </c>
      <c r="I12" s="378">
        <v>13013</v>
      </c>
      <c r="J12" s="378">
        <v>16272</v>
      </c>
      <c r="K12" s="378">
        <v>5827</v>
      </c>
      <c r="L12" s="378">
        <v>1512</v>
      </c>
      <c r="M12" s="194"/>
      <c r="N12" s="194"/>
      <c r="O12" s="194"/>
      <c r="P12" s="194"/>
      <c r="Q12" s="194"/>
      <c r="R12" s="194"/>
      <c r="S12" s="194"/>
      <c r="T12" s="194"/>
      <c r="U12" s="194"/>
    </row>
    <row r="13" spans="1:21" ht="21.75" customHeight="1">
      <c r="A13" s="85"/>
      <c r="B13" s="85" t="s">
        <v>149</v>
      </c>
      <c r="C13" s="195" t="s">
        <v>2067</v>
      </c>
      <c r="D13" s="87"/>
      <c r="E13" s="377">
        <v>1775</v>
      </c>
      <c r="F13" s="378" t="s">
        <v>1479</v>
      </c>
      <c r="G13" s="378">
        <v>418</v>
      </c>
      <c r="H13" s="378">
        <v>607</v>
      </c>
      <c r="I13" s="378">
        <v>750</v>
      </c>
      <c r="J13" s="378">
        <v>908</v>
      </c>
      <c r="K13" s="378">
        <v>400</v>
      </c>
      <c r="L13" s="378">
        <v>90</v>
      </c>
      <c r="M13" s="194"/>
      <c r="N13" s="194"/>
      <c r="O13" s="194"/>
      <c r="P13" s="194"/>
      <c r="Q13" s="194"/>
      <c r="R13" s="194"/>
      <c r="S13" s="194"/>
      <c r="T13" s="194"/>
      <c r="U13" s="194"/>
    </row>
    <row r="14" spans="1:21" ht="21.75" customHeight="1">
      <c r="A14" s="85"/>
      <c r="B14" s="85" t="s">
        <v>150</v>
      </c>
      <c r="C14" s="86" t="s">
        <v>151</v>
      </c>
      <c r="D14" s="87"/>
      <c r="E14" s="377">
        <v>14578</v>
      </c>
      <c r="F14" s="378">
        <v>234</v>
      </c>
      <c r="G14" s="378">
        <v>4418</v>
      </c>
      <c r="H14" s="378">
        <v>4450</v>
      </c>
      <c r="I14" s="378">
        <v>5476</v>
      </c>
      <c r="J14" s="378">
        <v>10671</v>
      </c>
      <c r="K14" s="378">
        <v>4943</v>
      </c>
      <c r="L14" s="378">
        <v>1076</v>
      </c>
      <c r="M14" s="194"/>
      <c r="N14" s="194"/>
      <c r="O14" s="194"/>
      <c r="P14" s="194"/>
      <c r="Q14" s="194"/>
      <c r="R14" s="194"/>
      <c r="S14" s="194"/>
      <c r="T14" s="194"/>
      <c r="U14" s="194"/>
    </row>
    <row r="15" spans="1:21" ht="21.75" customHeight="1">
      <c r="A15" s="85"/>
      <c r="B15" s="85" t="s">
        <v>152</v>
      </c>
      <c r="C15" s="86" t="s">
        <v>153</v>
      </c>
      <c r="D15" s="87"/>
      <c r="E15" s="377">
        <v>52378</v>
      </c>
      <c r="F15" s="378">
        <v>3658</v>
      </c>
      <c r="G15" s="378">
        <v>20737</v>
      </c>
      <c r="H15" s="378">
        <v>10862</v>
      </c>
      <c r="I15" s="378">
        <v>17121</v>
      </c>
      <c r="J15" s="378">
        <v>35366</v>
      </c>
      <c r="K15" s="378">
        <v>8562</v>
      </c>
      <c r="L15" s="378">
        <v>2409</v>
      </c>
      <c r="M15" s="194"/>
      <c r="N15" s="194"/>
      <c r="O15" s="194"/>
      <c r="P15" s="194"/>
      <c r="Q15" s="194"/>
      <c r="R15" s="194"/>
      <c r="S15" s="194"/>
      <c r="T15" s="194"/>
      <c r="U15" s="194"/>
    </row>
    <row r="16" spans="1:21" ht="21.75" customHeight="1">
      <c r="A16" s="85"/>
      <c r="B16" s="85" t="s">
        <v>154</v>
      </c>
      <c r="C16" s="86" t="s">
        <v>155</v>
      </c>
      <c r="D16" s="87"/>
      <c r="E16" s="377">
        <v>9929</v>
      </c>
      <c r="F16" s="378">
        <v>218</v>
      </c>
      <c r="G16" s="378">
        <v>1410</v>
      </c>
      <c r="H16" s="378">
        <v>2594</v>
      </c>
      <c r="I16" s="378">
        <v>5707</v>
      </c>
      <c r="J16" s="378">
        <v>3491</v>
      </c>
      <c r="K16" s="378">
        <v>1404</v>
      </c>
      <c r="L16" s="378">
        <v>459</v>
      </c>
      <c r="M16" s="194"/>
      <c r="N16" s="194"/>
      <c r="O16" s="194"/>
      <c r="P16" s="194"/>
      <c r="Q16" s="194"/>
      <c r="R16" s="194"/>
      <c r="S16" s="194"/>
      <c r="T16" s="194"/>
      <c r="U16" s="194"/>
    </row>
    <row r="17" spans="1:21" ht="21.75" customHeight="1">
      <c r="A17" s="85"/>
      <c r="B17" s="85" t="s">
        <v>156</v>
      </c>
      <c r="C17" s="86" t="s">
        <v>157</v>
      </c>
      <c r="D17" s="87"/>
      <c r="E17" s="377">
        <v>5072</v>
      </c>
      <c r="F17" s="378">
        <v>1005</v>
      </c>
      <c r="G17" s="378">
        <v>1622</v>
      </c>
      <c r="H17" s="378">
        <v>875</v>
      </c>
      <c r="I17" s="378">
        <v>1570</v>
      </c>
      <c r="J17" s="378">
        <v>3876</v>
      </c>
      <c r="K17" s="378">
        <v>953</v>
      </c>
      <c r="L17" s="378">
        <v>296</v>
      </c>
      <c r="M17" s="194"/>
      <c r="N17" s="194"/>
      <c r="O17" s="194"/>
      <c r="P17" s="194"/>
      <c r="Q17" s="194"/>
      <c r="R17" s="194"/>
      <c r="S17" s="194"/>
      <c r="T17" s="194"/>
      <c r="U17" s="194"/>
    </row>
    <row r="18" spans="1:21" ht="21.75" customHeight="1">
      <c r="A18" s="85"/>
      <c r="B18" s="85" t="s">
        <v>158</v>
      </c>
      <c r="C18" s="86" t="s">
        <v>159</v>
      </c>
      <c r="D18" s="87"/>
      <c r="E18" s="377">
        <v>64063</v>
      </c>
      <c r="F18" s="378">
        <v>4622</v>
      </c>
      <c r="G18" s="378">
        <v>24418</v>
      </c>
      <c r="H18" s="378">
        <v>15616</v>
      </c>
      <c r="I18" s="378">
        <v>19407</v>
      </c>
      <c r="J18" s="378">
        <v>47902</v>
      </c>
      <c r="K18" s="378">
        <v>14542</v>
      </c>
      <c r="L18" s="378">
        <v>4320</v>
      </c>
      <c r="M18" s="194"/>
      <c r="N18" s="194"/>
      <c r="O18" s="194"/>
      <c r="P18" s="194"/>
      <c r="Q18" s="194"/>
      <c r="R18" s="194"/>
      <c r="S18" s="194"/>
      <c r="T18" s="194"/>
      <c r="U18" s="194"/>
    </row>
    <row r="19" spans="1:21" ht="21.75" customHeight="1">
      <c r="A19" s="85"/>
      <c r="B19" s="85" t="s">
        <v>160</v>
      </c>
      <c r="C19" s="195" t="s">
        <v>2068</v>
      </c>
      <c r="D19" s="87"/>
      <c r="E19" s="377">
        <v>6278</v>
      </c>
      <c r="F19" s="378">
        <v>1</v>
      </c>
      <c r="G19" s="378">
        <v>3367</v>
      </c>
      <c r="H19" s="378">
        <v>1905</v>
      </c>
      <c r="I19" s="378">
        <v>1005</v>
      </c>
      <c r="J19" s="378">
        <v>5333</v>
      </c>
      <c r="K19" s="378">
        <v>1643</v>
      </c>
      <c r="L19" s="378">
        <v>322</v>
      </c>
      <c r="M19" s="194"/>
      <c r="N19" s="194"/>
      <c r="O19" s="194"/>
      <c r="P19" s="194"/>
      <c r="Q19" s="194"/>
      <c r="R19" s="194"/>
      <c r="S19" s="194"/>
      <c r="T19" s="194"/>
      <c r="U19" s="194"/>
    </row>
    <row r="20" spans="1:21" ht="21.75" customHeight="1" thickBot="1">
      <c r="A20" s="93"/>
      <c r="B20" s="93" t="s">
        <v>161</v>
      </c>
      <c r="C20" s="94" t="s">
        <v>162</v>
      </c>
      <c r="D20" s="95"/>
      <c r="E20" s="379">
        <v>4790</v>
      </c>
      <c r="F20" s="376">
        <v>264</v>
      </c>
      <c r="G20" s="376">
        <v>2829</v>
      </c>
      <c r="H20" s="376">
        <v>743</v>
      </c>
      <c r="I20" s="376">
        <v>954</v>
      </c>
      <c r="J20" s="376">
        <v>4046</v>
      </c>
      <c r="K20" s="376">
        <v>720</v>
      </c>
      <c r="L20" s="376">
        <v>233</v>
      </c>
      <c r="M20" s="194"/>
      <c r="N20" s="194"/>
      <c r="O20" s="194"/>
      <c r="P20" s="194"/>
      <c r="Q20" s="194"/>
      <c r="R20" s="194"/>
      <c r="S20" s="194"/>
      <c r="T20" s="194"/>
      <c r="U20" s="194"/>
    </row>
    <row r="21" spans="1:58" ht="12.75" customHeight="1">
      <c r="A21" s="194"/>
      <c r="B21" s="194"/>
      <c r="C21" s="194"/>
      <c r="D21" s="194"/>
      <c r="E21" s="447"/>
      <c r="F21" s="447"/>
      <c r="G21" s="447"/>
      <c r="H21" s="447"/>
      <c r="I21" s="447"/>
      <c r="J21" s="447"/>
      <c r="K21" s="447"/>
      <c r="L21" s="447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</row>
    <row r="22" spans="1:58" ht="12.75" customHeight="1">
      <c r="A22" s="194"/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</row>
    <row r="23" spans="1:58" ht="12.75" customHeight="1">
      <c r="A23" s="194"/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4"/>
      <c r="BC23" s="194"/>
      <c r="BD23" s="194"/>
      <c r="BE23" s="194"/>
      <c r="BF23" s="194"/>
    </row>
    <row r="24" spans="1:58" ht="12.75" customHeight="1">
      <c r="A24" s="194"/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</row>
    <row r="25" spans="1:58" ht="12.75" customHeight="1">
      <c r="A25" s="194"/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  <c r="BE25" s="194"/>
      <c r="BF25" s="194"/>
    </row>
    <row r="26" spans="1:58" ht="12.75" customHeight="1">
      <c r="A26" s="194"/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</row>
    <row r="27" spans="1:58" ht="12.75" customHeight="1">
      <c r="A27" s="194"/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</row>
    <row r="28" spans="1:58" ht="12.75" customHeight="1">
      <c r="A28" s="194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194"/>
      <c r="BC28" s="194"/>
      <c r="BD28" s="194"/>
      <c r="BE28" s="194"/>
      <c r="BF28" s="194"/>
    </row>
    <row r="29" spans="1:58" ht="12.75" customHeight="1">
      <c r="A29" s="194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</row>
    <row r="30" spans="1:58" ht="12.75" customHeight="1">
      <c r="A30" s="194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</row>
    <row r="31" spans="1:58" ht="12.75" customHeight="1">
      <c r="A31" s="194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94"/>
      <c r="BE31" s="194"/>
      <c r="BF31" s="194"/>
    </row>
    <row r="32" spans="1:58" ht="12.75" customHeight="1">
      <c r="A32" s="194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4"/>
      <c r="BA32" s="194"/>
      <c r="BB32" s="194"/>
      <c r="BC32" s="194"/>
      <c r="BD32" s="194"/>
      <c r="BE32" s="194"/>
      <c r="BF32" s="194"/>
    </row>
    <row r="33" spans="1:58" ht="13.5">
      <c r="A33" s="194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194"/>
      <c r="BE33" s="194"/>
      <c r="BF33" s="194"/>
    </row>
    <row r="34" spans="1:58" ht="13.5">
      <c r="A34" s="194"/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</row>
    <row r="35" spans="1:58" ht="13.5">
      <c r="A35" s="194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</row>
    <row r="36" spans="1:58" ht="13.5">
      <c r="A36" s="194"/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4"/>
      <c r="BC36" s="194"/>
      <c r="BD36" s="194"/>
      <c r="BE36" s="194"/>
      <c r="BF36" s="194"/>
    </row>
    <row r="37" spans="1:58" ht="13.5">
      <c r="A37" s="194"/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4"/>
      <c r="AM37" s="194"/>
      <c r="AN37" s="194"/>
      <c r="AO37" s="194"/>
      <c r="AP37" s="194"/>
      <c r="AQ37" s="194"/>
      <c r="AR37" s="194"/>
      <c r="AS37" s="194"/>
      <c r="AT37" s="194"/>
      <c r="AU37" s="194"/>
      <c r="AV37" s="194"/>
      <c r="AW37" s="194"/>
      <c r="AX37" s="194"/>
      <c r="AY37" s="194"/>
      <c r="AZ37" s="194"/>
      <c r="BA37" s="194"/>
      <c r="BB37" s="194"/>
      <c r="BC37" s="194"/>
      <c r="BD37" s="194"/>
      <c r="BE37" s="194"/>
      <c r="BF37" s="194"/>
    </row>
    <row r="38" spans="1:58" ht="13.5">
      <c r="A38" s="194"/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</row>
    <row r="39" spans="1:58" ht="13.5">
      <c r="A39" s="194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4"/>
      <c r="BC39" s="194"/>
      <c r="BD39" s="194"/>
      <c r="BE39" s="194"/>
      <c r="BF39" s="194"/>
    </row>
    <row r="40" spans="1:58" ht="13.5">
      <c r="A40" s="194"/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4"/>
      <c r="AK40" s="194"/>
      <c r="AL40" s="194"/>
      <c r="AM40" s="194"/>
      <c r="AN40" s="194"/>
      <c r="AO40" s="194"/>
      <c r="AP40" s="194"/>
      <c r="AQ40" s="194"/>
      <c r="AR40" s="194"/>
      <c r="AS40" s="194"/>
      <c r="AT40" s="194"/>
      <c r="AU40" s="194"/>
      <c r="AV40" s="194"/>
      <c r="AW40" s="194"/>
      <c r="AX40" s="194"/>
      <c r="AY40" s="194"/>
      <c r="AZ40" s="194"/>
      <c r="BA40" s="194"/>
      <c r="BB40" s="194"/>
      <c r="BC40" s="194"/>
      <c r="BD40" s="194"/>
      <c r="BE40" s="194"/>
      <c r="BF40" s="194"/>
    </row>
    <row r="41" spans="1:58" ht="13.5">
      <c r="A41" s="194"/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  <c r="AM41" s="194"/>
      <c r="AN41" s="194"/>
      <c r="AO41" s="194"/>
      <c r="AP41" s="194"/>
      <c r="AQ41" s="194"/>
      <c r="AR41" s="194"/>
      <c r="AS41" s="194"/>
      <c r="AT41" s="194"/>
      <c r="AU41" s="194"/>
      <c r="AV41" s="194"/>
      <c r="AW41" s="194"/>
      <c r="AX41" s="194"/>
      <c r="AY41" s="194"/>
      <c r="AZ41" s="194"/>
      <c r="BA41" s="194"/>
      <c r="BB41" s="194"/>
      <c r="BC41" s="194"/>
      <c r="BD41" s="194"/>
      <c r="BE41" s="194"/>
      <c r="BF41" s="194"/>
    </row>
    <row r="42" spans="1:58" ht="13.5">
      <c r="A42" s="194"/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4"/>
      <c r="AT42" s="194"/>
      <c r="AU42" s="194"/>
      <c r="AV42" s="194"/>
      <c r="AW42" s="194"/>
      <c r="AX42" s="194"/>
      <c r="AY42" s="194"/>
      <c r="AZ42" s="194"/>
      <c r="BA42" s="194"/>
      <c r="BB42" s="194"/>
      <c r="BC42" s="194"/>
      <c r="BD42" s="194"/>
      <c r="BE42" s="194"/>
      <c r="BF42" s="194"/>
    </row>
    <row r="43" spans="1:58" ht="13.5">
      <c r="A43" s="194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194"/>
      <c r="AO43" s="194"/>
      <c r="AP43" s="194"/>
      <c r="AQ43" s="194"/>
      <c r="AR43" s="194"/>
      <c r="AS43" s="194"/>
      <c r="AT43" s="194"/>
      <c r="AU43" s="194"/>
      <c r="AV43" s="194"/>
      <c r="AW43" s="194"/>
      <c r="AX43" s="194"/>
      <c r="AY43" s="194"/>
      <c r="AZ43" s="194"/>
      <c r="BA43" s="194"/>
      <c r="BB43" s="194"/>
      <c r="BC43" s="194"/>
      <c r="BD43" s="194"/>
      <c r="BE43" s="194"/>
      <c r="BF43" s="194"/>
    </row>
    <row r="44" spans="1:58" ht="13.5">
      <c r="A44" s="194"/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194"/>
      <c r="AR44" s="194"/>
      <c r="AS44" s="194"/>
      <c r="AT44" s="194"/>
      <c r="AU44" s="194"/>
      <c r="AV44" s="194"/>
      <c r="AW44" s="194"/>
      <c r="AX44" s="194"/>
      <c r="AY44" s="194"/>
      <c r="AZ44" s="194"/>
      <c r="BA44" s="194"/>
      <c r="BB44" s="194"/>
      <c r="BC44" s="194"/>
      <c r="BD44" s="194"/>
      <c r="BE44" s="194"/>
      <c r="BF44" s="194"/>
    </row>
    <row r="45" spans="1:58" ht="13.5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  <c r="BA45" s="194"/>
      <c r="BB45" s="194"/>
      <c r="BC45" s="194"/>
      <c r="BD45" s="194"/>
      <c r="BE45" s="194"/>
      <c r="BF45" s="194"/>
    </row>
    <row r="46" spans="1:58" ht="13.5">
      <c r="A46" s="194"/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4"/>
      <c r="AO46" s="194"/>
      <c r="AP46" s="194"/>
      <c r="AQ46" s="194"/>
      <c r="AR46" s="194"/>
      <c r="AS46" s="194"/>
      <c r="AT46" s="194"/>
      <c r="AU46" s="194"/>
      <c r="AV46" s="194"/>
      <c r="AW46" s="194"/>
      <c r="AX46" s="194"/>
      <c r="AY46" s="194"/>
      <c r="AZ46" s="194"/>
      <c r="BA46" s="194"/>
      <c r="BB46" s="194"/>
      <c r="BC46" s="194"/>
      <c r="BD46" s="194"/>
      <c r="BE46" s="194"/>
      <c r="BF46" s="194"/>
    </row>
    <row r="47" spans="1:58" ht="13.5">
      <c r="A47" s="194"/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4"/>
      <c r="AR47" s="194"/>
      <c r="AS47" s="194"/>
      <c r="AT47" s="194"/>
      <c r="AU47" s="194"/>
      <c r="AV47" s="194"/>
      <c r="AW47" s="194"/>
      <c r="AX47" s="194"/>
      <c r="AY47" s="194"/>
      <c r="AZ47" s="194"/>
      <c r="BA47" s="194"/>
      <c r="BB47" s="194"/>
      <c r="BC47" s="194"/>
      <c r="BD47" s="194"/>
      <c r="BE47" s="194"/>
      <c r="BF47" s="194"/>
    </row>
    <row r="48" spans="1:58" ht="13.5">
      <c r="A48" s="194"/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  <c r="AK48" s="194"/>
      <c r="AL48" s="194"/>
      <c r="AM48" s="194"/>
      <c r="AN48" s="194"/>
      <c r="AO48" s="194"/>
      <c r="AP48" s="194"/>
      <c r="AQ48" s="194"/>
      <c r="AR48" s="194"/>
      <c r="AS48" s="194"/>
      <c r="AT48" s="194"/>
      <c r="AU48" s="194"/>
      <c r="AV48" s="194"/>
      <c r="AW48" s="194"/>
      <c r="AX48" s="194"/>
      <c r="AY48" s="194"/>
      <c r="AZ48" s="194"/>
      <c r="BA48" s="194"/>
      <c r="BB48" s="194"/>
      <c r="BC48" s="194"/>
      <c r="BD48" s="194"/>
      <c r="BE48" s="194"/>
      <c r="BF48" s="194"/>
    </row>
  </sheetData>
  <mergeCells count="9">
    <mergeCell ref="K4:L4"/>
    <mergeCell ref="J3:L3"/>
    <mergeCell ref="E4:E5"/>
    <mergeCell ref="E3:I3"/>
    <mergeCell ref="A6:C6"/>
    <mergeCell ref="F4:G4"/>
    <mergeCell ref="H4:I4"/>
    <mergeCell ref="J4:J5"/>
    <mergeCell ref="B4:C4"/>
  </mergeCells>
  <printOptions/>
  <pageMargins left="0.75" right="0.75" top="1" bottom="1" header="0.512" footer="0.512"/>
  <pageSetup blackAndWhite="1"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I167"/>
  <sheetViews>
    <sheetView zoomScale="120" zoomScaleNormal="120" zoomScaleSheetLayoutView="100" workbookViewId="0" topLeftCell="A1">
      <selection activeCell="A1" sqref="A1"/>
    </sheetView>
  </sheetViews>
  <sheetFormatPr defaultColWidth="9.00390625" defaultRowHeight="12"/>
  <cols>
    <col min="1" max="1" width="3.375" style="269" customWidth="1"/>
    <col min="2" max="2" width="2.875" style="269" customWidth="1"/>
    <col min="3" max="3" width="2.00390625" style="269" customWidth="1"/>
    <col min="4" max="4" width="26.375" style="269" customWidth="1"/>
    <col min="5" max="5" width="1.4921875" style="269" customWidth="1"/>
    <col min="6" max="6" width="10.125" style="269" customWidth="1"/>
    <col min="7" max="12" width="8.875" style="269" customWidth="1"/>
    <col min="13" max="13" width="8.375" style="269" customWidth="1"/>
    <col min="14" max="16384" width="12.00390625" style="269" customWidth="1"/>
  </cols>
  <sheetData>
    <row r="1" spans="1:22" ht="17.25">
      <c r="A1" s="493" t="s">
        <v>46</v>
      </c>
      <c r="B1" s="267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8"/>
      <c r="O1" s="268"/>
      <c r="P1" s="268"/>
      <c r="Q1" s="268"/>
      <c r="R1" s="268"/>
      <c r="S1" s="268"/>
      <c r="T1" s="268"/>
      <c r="U1" s="268"/>
      <c r="V1" s="268"/>
    </row>
    <row r="2" spans="1:22" ht="14.25" thickBot="1">
      <c r="A2" s="266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503" t="s">
        <v>2895</v>
      </c>
      <c r="N2" s="268"/>
      <c r="O2" s="268"/>
      <c r="P2" s="268"/>
      <c r="Q2" s="268"/>
      <c r="R2" s="268"/>
      <c r="S2" s="268"/>
      <c r="T2" s="268"/>
      <c r="U2" s="268"/>
      <c r="V2" s="268"/>
    </row>
    <row r="3" spans="1:22" s="390" customFormat="1" ht="21" customHeight="1">
      <c r="A3" s="382"/>
      <c r="B3" s="672" t="s">
        <v>40</v>
      </c>
      <c r="C3" s="672"/>
      <c r="D3" s="672"/>
      <c r="E3" s="422"/>
      <c r="F3" s="558" t="s">
        <v>2878</v>
      </c>
      <c r="G3" s="558" t="s">
        <v>2038</v>
      </c>
      <c r="H3" s="558" t="s">
        <v>2879</v>
      </c>
      <c r="I3" s="558" t="s">
        <v>2039</v>
      </c>
      <c r="J3" s="558" t="s">
        <v>2040</v>
      </c>
      <c r="K3" s="558" t="s">
        <v>2041</v>
      </c>
      <c r="L3" s="558" t="s">
        <v>2042</v>
      </c>
      <c r="M3" s="674" t="s">
        <v>2043</v>
      </c>
      <c r="N3" s="389"/>
      <c r="O3" s="389"/>
      <c r="P3" s="389"/>
      <c r="Q3" s="389"/>
      <c r="R3" s="389"/>
      <c r="S3" s="389"/>
      <c r="T3" s="389"/>
      <c r="U3" s="389"/>
      <c r="V3" s="389"/>
    </row>
    <row r="4" spans="1:22" s="317" customFormat="1" ht="21" customHeight="1">
      <c r="A4" s="384"/>
      <c r="B4" s="673"/>
      <c r="C4" s="673"/>
      <c r="D4" s="673"/>
      <c r="E4" s="423"/>
      <c r="F4" s="671"/>
      <c r="G4" s="671"/>
      <c r="H4" s="671"/>
      <c r="I4" s="671"/>
      <c r="J4" s="671"/>
      <c r="K4" s="671"/>
      <c r="L4" s="671"/>
      <c r="M4" s="675"/>
      <c r="N4" s="316"/>
      <c r="O4" s="316"/>
      <c r="P4" s="316"/>
      <c r="Q4" s="316"/>
      <c r="R4" s="316"/>
      <c r="S4" s="316"/>
      <c r="T4" s="316"/>
      <c r="U4" s="316"/>
      <c r="V4" s="316"/>
    </row>
    <row r="5" spans="1:22" s="472" customFormat="1" ht="31.5" customHeight="1">
      <c r="A5" s="676" t="s">
        <v>196</v>
      </c>
      <c r="B5" s="676"/>
      <c r="C5" s="676"/>
      <c r="D5" s="676"/>
      <c r="E5" s="677"/>
      <c r="F5" s="467">
        <v>177074</v>
      </c>
      <c r="G5" s="468">
        <v>55453</v>
      </c>
      <c r="H5" s="468">
        <v>45999</v>
      </c>
      <c r="I5" s="469">
        <v>33624</v>
      </c>
      <c r="J5" s="470">
        <v>30650</v>
      </c>
      <c r="K5" s="470">
        <v>8963</v>
      </c>
      <c r="L5" s="470">
        <v>1851</v>
      </c>
      <c r="M5" s="470">
        <v>534</v>
      </c>
      <c r="N5" s="471"/>
      <c r="O5" s="471"/>
      <c r="P5" s="471"/>
      <c r="Q5" s="471"/>
      <c r="R5" s="471"/>
      <c r="S5" s="471"/>
      <c r="T5" s="471"/>
      <c r="U5" s="471"/>
      <c r="V5" s="471"/>
    </row>
    <row r="6" spans="1:22" s="317" customFormat="1" ht="31.5" customHeight="1">
      <c r="A6" s="670"/>
      <c r="B6" s="667" t="s">
        <v>37</v>
      </c>
      <c r="C6" s="667"/>
      <c r="D6" s="667"/>
      <c r="E6" s="436"/>
      <c r="F6" s="425">
        <v>121621</v>
      </c>
      <c r="G6" s="426" t="s">
        <v>1479</v>
      </c>
      <c r="H6" s="424">
        <v>45999</v>
      </c>
      <c r="I6" s="424">
        <v>33624</v>
      </c>
      <c r="J6" s="325">
        <v>30650</v>
      </c>
      <c r="K6" s="325">
        <v>8963</v>
      </c>
      <c r="L6" s="325">
        <v>1851</v>
      </c>
      <c r="M6" s="325">
        <v>534</v>
      </c>
      <c r="N6" s="316"/>
      <c r="O6" s="316"/>
      <c r="P6" s="316"/>
      <c r="Q6" s="316"/>
      <c r="R6" s="316"/>
      <c r="S6" s="316"/>
      <c r="T6" s="316"/>
      <c r="U6" s="316"/>
      <c r="V6" s="316"/>
    </row>
    <row r="7" spans="1:22" s="317" customFormat="1" ht="31.5" customHeight="1">
      <c r="A7" s="670"/>
      <c r="B7" s="670"/>
      <c r="C7" s="667" t="s">
        <v>38</v>
      </c>
      <c r="D7" s="667"/>
      <c r="E7" s="436"/>
      <c r="F7" s="425">
        <v>110754</v>
      </c>
      <c r="G7" s="426" t="s">
        <v>1479</v>
      </c>
      <c r="H7" s="424">
        <v>44475</v>
      </c>
      <c r="I7" s="424">
        <v>30986</v>
      </c>
      <c r="J7" s="325">
        <v>27954</v>
      </c>
      <c r="K7" s="325">
        <v>6614</v>
      </c>
      <c r="L7" s="325">
        <v>630</v>
      </c>
      <c r="M7" s="325">
        <v>95</v>
      </c>
      <c r="N7" s="316"/>
      <c r="O7" s="316"/>
      <c r="P7" s="316"/>
      <c r="Q7" s="316"/>
      <c r="R7" s="316"/>
      <c r="S7" s="316"/>
      <c r="T7" s="316"/>
      <c r="U7" s="316"/>
      <c r="V7" s="316"/>
    </row>
    <row r="8" spans="1:22" s="317" customFormat="1" ht="31.5" customHeight="1">
      <c r="A8" s="670"/>
      <c r="B8" s="670"/>
      <c r="C8" s="322"/>
      <c r="D8" s="350" t="s">
        <v>2884</v>
      </c>
      <c r="E8" s="437"/>
      <c r="F8" s="425">
        <v>35660</v>
      </c>
      <c r="G8" s="426" t="s">
        <v>1479</v>
      </c>
      <c r="H8" s="424">
        <v>35660</v>
      </c>
      <c r="I8" s="426" t="s">
        <v>1479</v>
      </c>
      <c r="J8" s="325" t="s">
        <v>1479</v>
      </c>
      <c r="K8" s="325" t="s">
        <v>1479</v>
      </c>
      <c r="L8" s="325" t="s">
        <v>1479</v>
      </c>
      <c r="M8" s="325" t="s">
        <v>1479</v>
      </c>
      <c r="N8" s="316"/>
      <c r="O8" s="316"/>
      <c r="P8" s="316"/>
      <c r="Q8" s="316"/>
      <c r="R8" s="316"/>
      <c r="S8" s="316"/>
      <c r="T8" s="316"/>
      <c r="U8" s="316"/>
      <c r="V8" s="316"/>
    </row>
    <row r="9" spans="1:22" s="317" customFormat="1" ht="31.5" customHeight="1">
      <c r="A9" s="670"/>
      <c r="B9" s="670"/>
      <c r="C9" s="322"/>
      <c r="D9" s="350" t="s">
        <v>2885</v>
      </c>
      <c r="E9" s="437"/>
      <c r="F9" s="425">
        <v>61739</v>
      </c>
      <c r="G9" s="426" t="s">
        <v>1479</v>
      </c>
      <c r="H9" s="426" t="s">
        <v>1479</v>
      </c>
      <c r="I9" s="424">
        <v>27308</v>
      </c>
      <c r="J9" s="325">
        <v>27174</v>
      </c>
      <c r="K9" s="325">
        <v>6538</v>
      </c>
      <c r="L9" s="325">
        <v>626</v>
      </c>
      <c r="M9" s="325">
        <v>93</v>
      </c>
      <c r="N9" s="316"/>
      <c r="O9" s="316"/>
      <c r="P9" s="316"/>
      <c r="Q9" s="316"/>
      <c r="R9" s="316"/>
      <c r="S9" s="316"/>
      <c r="T9" s="316"/>
      <c r="U9" s="316"/>
      <c r="V9" s="316"/>
    </row>
    <row r="10" spans="1:22" s="317" customFormat="1" ht="31.5" customHeight="1">
      <c r="A10" s="670"/>
      <c r="B10" s="670"/>
      <c r="C10" s="322"/>
      <c r="D10" s="350" t="s">
        <v>2886</v>
      </c>
      <c r="E10" s="437"/>
      <c r="F10" s="425">
        <v>1932</v>
      </c>
      <c r="G10" s="426" t="s">
        <v>1479</v>
      </c>
      <c r="H10" s="424">
        <v>1364</v>
      </c>
      <c r="I10" s="424">
        <v>491</v>
      </c>
      <c r="J10" s="325">
        <v>69</v>
      </c>
      <c r="K10" s="325">
        <v>8</v>
      </c>
      <c r="L10" s="325" t="s">
        <v>1479</v>
      </c>
      <c r="M10" s="325" t="s">
        <v>1479</v>
      </c>
      <c r="N10" s="316"/>
      <c r="O10" s="316"/>
      <c r="P10" s="316"/>
      <c r="Q10" s="316"/>
      <c r="R10" s="316"/>
      <c r="S10" s="316"/>
      <c r="T10" s="316"/>
      <c r="U10" s="316"/>
      <c r="V10" s="316"/>
    </row>
    <row r="11" spans="1:22" s="390" customFormat="1" ht="31.5" customHeight="1">
      <c r="A11" s="670"/>
      <c r="B11" s="670"/>
      <c r="C11" s="322"/>
      <c r="D11" s="350" t="s">
        <v>2887</v>
      </c>
      <c r="E11" s="437"/>
      <c r="F11" s="425">
        <v>11423</v>
      </c>
      <c r="G11" s="426" t="s">
        <v>1479</v>
      </c>
      <c r="H11" s="424">
        <v>7451</v>
      </c>
      <c r="I11" s="424">
        <v>3187</v>
      </c>
      <c r="J11" s="325">
        <v>711</v>
      </c>
      <c r="K11" s="325">
        <v>68</v>
      </c>
      <c r="L11" s="325">
        <v>4</v>
      </c>
      <c r="M11" s="325">
        <v>2</v>
      </c>
      <c r="N11" s="389"/>
      <c r="O11" s="389"/>
      <c r="P11" s="389"/>
      <c r="Q11" s="389"/>
      <c r="R11" s="389"/>
      <c r="S11" s="389"/>
      <c r="T11" s="389"/>
      <c r="U11" s="389"/>
      <c r="V11" s="389"/>
    </row>
    <row r="12" spans="1:22" s="317" customFormat="1" ht="31.5" customHeight="1">
      <c r="A12" s="670"/>
      <c r="B12" s="670"/>
      <c r="C12" s="667" t="s">
        <v>39</v>
      </c>
      <c r="D12" s="667"/>
      <c r="E12" s="437"/>
      <c r="F12" s="425">
        <v>10867</v>
      </c>
      <c r="G12" s="426" t="s">
        <v>1479</v>
      </c>
      <c r="H12" s="424">
        <v>1524</v>
      </c>
      <c r="I12" s="424">
        <v>2638</v>
      </c>
      <c r="J12" s="325">
        <v>2696</v>
      </c>
      <c r="K12" s="325">
        <v>2349</v>
      </c>
      <c r="L12" s="325">
        <v>1221</v>
      </c>
      <c r="M12" s="325">
        <v>439</v>
      </c>
      <c r="N12" s="316"/>
      <c r="O12" s="316"/>
      <c r="P12" s="316"/>
      <c r="Q12" s="316"/>
      <c r="R12" s="316"/>
      <c r="S12" s="316"/>
      <c r="T12" s="316"/>
      <c r="U12" s="316"/>
      <c r="V12" s="316"/>
    </row>
    <row r="13" spans="1:22" s="317" customFormat="1" ht="31.5" customHeight="1">
      <c r="A13" s="670"/>
      <c r="B13" s="670"/>
      <c r="C13" s="322"/>
      <c r="D13" s="350" t="s">
        <v>2888</v>
      </c>
      <c r="E13" s="437"/>
      <c r="F13" s="425">
        <v>227</v>
      </c>
      <c r="G13" s="426" t="s">
        <v>1479</v>
      </c>
      <c r="H13" s="426" t="s">
        <v>1479</v>
      </c>
      <c r="I13" s="426" t="s">
        <v>1479</v>
      </c>
      <c r="J13" s="325">
        <v>227</v>
      </c>
      <c r="K13" s="325" t="s">
        <v>1479</v>
      </c>
      <c r="L13" s="325" t="s">
        <v>1479</v>
      </c>
      <c r="M13" s="325" t="s">
        <v>1479</v>
      </c>
      <c r="N13" s="316"/>
      <c r="O13" s="316"/>
      <c r="P13" s="316"/>
      <c r="Q13" s="316"/>
      <c r="R13" s="316"/>
      <c r="S13" s="316"/>
      <c r="T13" s="316"/>
      <c r="U13" s="316"/>
      <c r="V13" s="316"/>
    </row>
    <row r="14" spans="1:22" s="317" customFormat="1" ht="31.5" customHeight="1">
      <c r="A14" s="670"/>
      <c r="B14" s="670"/>
      <c r="C14" s="322"/>
      <c r="D14" s="350" t="s">
        <v>41</v>
      </c>
      <c r="E14" s="437"/>
      <c r="F14" s="425">
        <v>1500</v>
      </c>
      <c r="G14" s="426" t="s">
        <v>1479</v>
      </c>
      <c r="H14" s="426" t="s">
        <v>1479</v>
      </c>
      <c r="I14" s="424">
        <v>1500</v>
      </c>
      <c r="J14" s="325" t="s">
        <v>1479</v>
      </c>
      <c r="K14" s="325" t="s">
        <v>1479</v>
      </c>
      <c r="L14" s="325" t="s">
        <v>1479</v>
      </c>
      <c r="M14" s="325" t="s">
        <v>1479</v>
      </c>
      <c r="N14" s="316"/>
      <c r="O14" s="316"/>
      <c r="P14" s="316"/>
      <c r="Q14" s="316"/>
      <c r="R14" s="316"/>
      <c r="S14" s="316"/>
      <c r="T14" s="316"/>
      <c r="U14" s="316"/>
      <c r="V14" s="316"/>
    </row>
    <row r="15" spans="1:22" s="317" customFormat="1" ht="31.5" customHeight="1">
      <c r="A15" s="670"/>
      <c r="B15" s="670"/>
      <c r="C15" s="322"/>
      <c r="D15" s="427" t="s">
        <v>44</v>
      </c>
      <c r="E15" s="437"/>
      <c r="F15" s="425">
        <v>915</v>
      </c>
      <c r="G15" s="426" t="s">
        <v>1479</v>
      </c>
      <c r="H15" s="426" t="s">
        <v>1479</v>
      </c>
      <c r="I15" s="426" t="s">
        <v>1479</v>
      </c>
      <c r="J15" s="325" t="s">
        <v>1479</v>
      </c>
      <c r="K15" s="325">
        <v>251</v>
      </c>
      <c r="L15" s="325">
        <v>450</v>
      </c>
      <c r="M15" s="325">
        <v>214</v>
      </c>
      <c r="N15" s="316"/>
      <c r="O15" s="316"/>
      <c r="P15" s="316"/>
      <c r="Q15" s="316"/>
      <c r="R15" s="316"/>
      <c r="S15" s="316"/>
      <c r="T15" s="316"/>
      <c r="U15" s="316"/>
      <c r="V15" s="316"/>
    </row>
    <row r="16" spans="1:22" s="317" customFormat="1" ht="31.5" customHeight="1">
      <c r="A16" s="670"/>
      <c r="B16" s="670"/>
      <c r="C16" s="322"/>
      <c r="D16" s="428" t="s">
        <v>2053</v>
      </c>
      <c r="E16" s="437"/>
      <c r="F16" s="425">
        <v>3905</v>
      </c>
      <c r="G16" s="426" t="s">
        <v>1479</v>
      </c>
      <c r="H16" s="426" t="s">
        <v>1479</v>
      </c>
      <c r="I16" s="426" t="s">
        <v>1479</v>
      </c>
      <c r="J16" s="325">
        <v>1578</v>
      </c>
      <c r="K16" s="325">
        <v>1683</v>
      </c>
      <c r="L16" s="325">
        <v>568</v>
      </c>
      <c r="M16" s="325">
        <v>76</v>
      </c>
      <c r="N16" s="316"/>
      <c r="O16" s="316"/>
      <c r="P16" s="316"/>
      <c r="Q16" s="316"/>
      <c r="R16" s="316"/>
      <c r="S16" s="316"/>
      <c r="T16" s="316"/>
      <c r="U16" s="316"/>
      <c r="V16" s="316"/>
    </row>
    <row r="17" spans="1:22" s="317" customFormat="1" ht="31.5" customHeight="1">
      <c r="A17" s="670"/>
      <c r="B17" s="670"/>
      <c r="C17" s="322"/>
      <c r="D17" s="427" t="s">
        <v>2632</v>
      </c>
      <c r="E17" s="437"/>
      <c r="F17" s="425">
        <v>375</v>
      </c>
      <c r="G17" s="426" t="s">
        <v>1479</v>
      </c>
      <c r="H17" s="426" t="s">
        <v>1479</v>
      </c>
      <c r="I17" s="424">
        <v>333</v>
      </c>
      <c r="J17" s="325">
        <v>37</v>
      </c>
      <c r="K17" s="325">
        <v>5</v>
      </c>
      <c r="L17" s="325" t="s">
        <v>1479</v>
      </c>
      <c r="M17" s="325" t="s">
        <v>1479</v>
      </c>
      <c r="N17" s="316"/>
      <c r="O17" s="316"/>
      <c r="P17" s="316"/>
      <c r="Q17" s="316"/>
      <c r="R17" s="316"/>
      <c r="S17" s="316"/>
      <c r="T17" s="316"/>
      <c r="U17" s="316"/>
      <c r="V17" s="316"/>
    </row>
    <row r="18" spans="1:22" s="317" customFormat="1" ht="31.5" customHeight="1">
      <c r="A18" s="670"/>
      <c r="B18" s="670"/>
      <c r="C18" s="322"/>
      <c r="D18" s="427" t="s">
        <v>2633</v>
      </c>
      <c r="E18" s="437"/>
      <c r="F18" s="425">
        <v>689</v>
      </c>
      <c r="G18" s="426" t="s">
        <v>1479</v>
      </c>
      <c r="H18" s="426" t="s">
        <v>1479</v>
      </c>
      <c r="I18" s="426" t="s">
        <v>1479</v>
      </c>
      <c r="J18" s="325">
        <v>390</v>
      </c>
      <c r="K18" s="325">
        <v>225</v>
      </c>
      <c r="L18" s="325">
        <v>56</v>
      </c>
      <c r="M18" s="325">
        <v>18</v>
      </c>
      <c r="N18" s="316"/>
      <c r="O18" s="316"/>
      <c r="P18" s="316"/>
      <c r="Q18" s="316"/>
      <c r="R18" s="316"/>
      <c r="S18" s="316"/>
      <c r="T18" s="316"/>
      <c r="U18" s="316"/>
      <c r="V18" s="316"/>
    </row>
    <row r="19" spans="1:35" s="317" customFormat="1" ht="31.5" customHeight="1">
      <c r="A19" s="670"/>
      <c r="B19" s="670"/>
      <c r="C19" s="322"/>
      <c r="D19" s="427" t="s">
        <v>2634</v>
      </c>
      <c r="E19" s="437"/>
      <c r="F19" s="425">
        <v>105</v>
      </c>
      <c r="G19" s="426" t="s">
        <v>1479</v>
      </c>
      <c r="H19" s="426" t="s">
        <v>1479</v>
      </c>
      <c r="I19" s="426" t="s">
        <v>1479</v>
      </c>
      <c r="J19" s="429">
        <v>62</v>
      </c>
      <c r="K19" s="429">
        <v>27</v>
      </c>
      <c r="L19" s="429">
        <v>10</v>
      </c>
      <c r="M19" s="429">
        <v>6</v>
      </c>
      <c r="N19" s="316"/>
      <c r="O19" s="316"/>
      <c r="P19" s="316"/>
      <c r="Q19" s="316"/>
      <c r="R19" s="316"/>
      <c r="S19" s="316"/>
      <c r="T19" s="316"/>
      <c r="U19" s="316"/>
      <c r="V19" s="316"/>
      <c r="W19" s="316"/>
      <c r="X19" s="316"/>
      <c r="Y19" s="316"/>
      <c r="Z19" s="316"/>
      <c r="AA19" s="316"/>
      <c r="AB19" s="316"/>
      <c r="AC19" s="316"/>
      <c r="AD19" s="316"/>
      <c r="AE19" s="316"/>
      <c r="AF19" s="316"/>
      <c r="AG19" s="316"/>
      <c r="AH19" s="316"/>
      <c r="AI19" s="316"/>
    </row>
    <row r="20" spans="1:35" s="317" customFormat="1" ht="31.5" customHeight="1">
      <c r="A20" s="670"/>
      <c r="B20" s="670"/>
      <c r="C20" s="322"/>
      <c r="D20" s="352" t="s">
        <v>2890</v>
      </c>
      <c r="E20" s="437"/>
      <c r="F20" s="425">
        <v>320</v>
      </c>
      <c r="G20" s="426" t="s">
        <v>1479</v>
      </c>
      <c r="H20" s="426" t="s">
        <v>1479</v>
      </c>
      <c r="I20" s="426" t="s">
        <v>1479</v>
      </c>
      <c r="J20" s="429" t="s">
        <v>1479</v>
      </c>
      <c r="K20" s="429">
        <v>73</v>
      </c>
      <c r="L20" s="429">
        <v>127</v>
      </c>
      <c r="M20" s="429">
        <v>120</v>
      </c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16"/>
      <c r="Y20" s="316"/>
      <c r="Z20" s="316"/>
      <c r="AA20" s="316"/>
      <c r="AB20" s="316"/>
      <c r="AC20" s="316"/>
      <c r="AD20" s="316"/>
      <c r="AE20" s="316"/>
      <c r="AF20" s="316"/>
      <c r="AG20" s="316"/>
      <c r="AH20" s="316"/>
      <c r="AI20" s="316"/>
    </row>
    <row r="21" spans="1:35" s="317" customFormat="1" ht="31.5" customHeight="1">
      <c r="A21" s="670"/>
      <c r="B21" s="670"/>
      <c r="C21" s="322"/>
      <c r="D21" s="430" t="s">
        <v>42</v>
      </c>
      <c r="E21" s="437"/>
      <c r="F21" s="425">
        <v>1350</v>
      </c>
      <c r="G21" s="426" t="s">
        <v>1479</v>
      </c>
      <c r="H21" s="424">
        <v>1239</v>
      </c>
      <c r="I21" s="424">
        <v>102</v>
      </c>
      <c r="J21" s="429">
        <v>9</v>
      </c>
      <c r="K21" s="429" t="s">
        <v>1479</v>
      </c>
      <c r="L21" s="429" t="s">
        <v>1479</v>
      </c>
      <c r="M21" s="429" t="s">
        <v>1479</v>
      </c>
      <c r="N21" s="316"/>
      <c r="O21" s="316"/>
      <c r="P21" s="316"/>
      <c r="Q21" s="316"/>
      <c r="R21" s="316"/>
      <c r="S21" s="316"/>
      <c r="T21" s="316"/>
      <c r="U21" s="316"/>
      <c r="V21" s="316"/>
      <c r="W21" s="316"/>
      <c r="X21" s="316"/>
      <c r="Y21" s="316"/>
      <c r="Z21" s="316"/>
      <c r="AA21" s="316"/>
      <c r="AB21" s="316"/>
      <c r="AC21" s="316"/>
      <c r="AD21" s="316"/>
      <c r="AE21" s="316"/>
      <c r="AF21" s="316"/>
      <c r="AG21" s="316"/>
      <c r="AH21" s="316"/>
      <c r="AI21" s="316"/>
    </row>
    <row r="22" spans="1:35" s="317" customFormat="1" ht="31.5" customHeight="1">
      <c r="A22" s="670"/>
      <c r="B22" s="670"/>
      <c r="C22" s="322"/>
      <c r="D22" s="430" t="s">
        <v>43</v>
      </c>
      <c r="E22" s="437"/>
      <c r="F22" s="425">
        <v>1481</v>
      </c>
      <c r="G22" s="426" t="s">
        <v>1479</v>
      </c>
      <c r="H22" s="424">
        <v>285</v>
      </c>
      <c r="I22" s="424">
        <v>703</v>
      </c>
      <c r="J22" s="429">
        <v>393</v>
      </c>
      <c r="K22" s="429">
        <v>85</v>
      </c>
      <c r="L22" s="429">
        <v>10</v>
      </c>
      <c r="M22" s="429">
        <v>5</v>
      </c>
      <c r="N22" s="316"/>
      <c r="O22" s="316"/>
      <c r="P22" s="316"/>
      <c r="Q22" s="316"/>
      <c r="R22" s="316"/>
      <c r="S22" s="316"/>
      <c r="T22" s="316"/>
      <c r="U22" s="316"/>
      <c r="V22" s="316"/>
      <c r="W22" s="316"/>
      <c r="X22" s="316"/>
      <c r="Y22" s="316"/>
      <c r="Z22" s="316"/>
      <c r="AA22" s="316"/>
      <c r="AB22" s="316"/>
      <c r="AC22" s="316"/>
      <c r="AD22" s="316"/>
      <c r="AE22" s="316"/>
      <c r="AF22" s="316"/>
      <c r="AG22" s="316"/>
      <c r="AH22" s="316"/>
      <c r="AI22" s="316"/>
    </row>
    <row r="23" spans="1:35" s="317" customFormat="1" ht="31.5" customHeight="1">
      <c r="A23" s="350"/>
      <c r="B23" s="667" t="s">
        <v>2893</v>
      </c>
      <c r="C23" s="667"/>
      <c r="D23" s="667"/>
      <c r="E23" s="387"/>
      <c r="F23" s="425">
        <v>700</v>
      </c>
      <c r="G23" s="424">
        <v>700</v>
      </c>
      <c r="H23" s="426" t="s">
        <v>1479</v>
      </c>
      <c r="I23" s="426" t="s">
        <v>1479</v>
      </c>
      <c r="J23" s="325" t="s">
        <v>1479</v>
      </c>
      <c r="K23" s="325" t="s">
        <v>1479</v>
      </c>
      <c r="L23" s="325" t="s">
        <v>1479</v>
      </c>
      <c r="M23" s="325" t="s">
        <v>1479</v>
      </c>
      <c r="N23" s="316"/>
      <c r="O23" s="316"/>
      <c r="P23" s="316"/>
      <c r="Q23" s="316"/>
      <c r="R23" s="316"/>
      <c r="S23" s="316"/>
      <c r="T23" s="316"/>
      <c r="U23" s="316"/>
      <c r="V23" s="316"/>
      <c r="W23" s="316"/>
      <c r="X23" s="316"/>
      <c r="Y23" s="316"/>
      <c r="Z23" s="316"/>
      <c r="AA23" s="316"/>
      <c r="AB23" s="316"/>
      <c r="AC23" s="316"/>
      <c r="AD23" s="316"/>
      <c r="AE23" s="316"/>
      <c r="AF23" s="316"/>
      <c r="AG23" s="316"/>
      <c r="AH23" s="316"/>
      <c r="AI23" s="316"/>
    </row>
    <row r="24" spans="1:35" s="317" customFormat="1" ht="31.5" customHeight="1">
      <c r="A24" s="350"/>
      <c r="B24" s="667" t="s">
        <v>2897</v>
      </c>
      <c r="C24" s="667"/>
      <c r="D24" s="667"/>
      <c r="E24" s="436"/>
      <c r="F24" s="425">
        <v>54753</v>
      </c>
      <c r="G24" s="424">
        <v>54753</v>
      </c>
      <c r="H24" s="426" t="s">
        <v>1479</v>
      </c>
      <c r="I24" s="426" t="s">
        <v>1479</v>
      </c>
      <c r="J24" s="325" t="s">
        <v>1479</v>
      </c>
      <c r="K24" s="325" t="s">
        <v>1479</v>
      </c>
      <c r="L24" s="325" t="s">
        <v>1479</v>
      </c>
      <c r="M24" s="325" t="s">
        <v>1479</v>
      </c>
      <c r="N24" s="316"/>
      <c r="O24" s="316"/>
      <c r="P24" s="316"/>
      <c r="Q24" s="316"/>
      <c r="R24" s="316"/>
      <c r="S24" s="316"/>
      <c r="T24" s="316"/>
      <c r="U24" s="316"/>
      <c r="V24" s="316"/>
      <c r="W24" s="316"/>
      <c r="X24" s="316"/>
      <c r="Y24" s="316"/>
      <c r="Z24" s="316"/>
      <c r="AA24" s="316"/>
      <c r="AB24" s="316"/>
      <c r="AC24" s="316"/>
      <c r="AD24" s="316"/>
      <c r="AE24" s="316"/>
      <c r="AF24" s="316"/>
      <c r="AG24" s="316"/>
      <c r="AH24" s="316"/>
      <c r="AI24" s="316"/>
    </row>
    <row r="25" spans="1:35" s="317" customFormat="1" ht="31.5" customHeight="1" thickBot="1">
      <c r="A25" s="355"/>
      <c r="B25" s="668" t="s">
        <v>45</v>
      </c>
      <c r="C25" s="669"/>
      <c r="D25" s="669"/>
      <c r="E25" s="438"/>
      <c r="F25" s="431">
        <v>6649</v>
      </c>
      <c r="G25" s="432" t="s">
        <v>1479</v>
      </c>
      <c r="H25" s="432" t="s">
        <v>1479</v>
      </c>
      <c r="I25" s="433">
        <v>557</v>
      </c>
      <c r="J25" s="434">
        <v>2202</v>
      </c>
      <c r="K25" s="434">
        <v>2261</v>
      </c>
      <c r="L25" s="434">
        <v>1199</v>
      </c>
      <c r="M25" s="434">
        <v>430</v>
      </c>
      <c r="N25" s="316"/>
      <c r="O25" s="316"/>
      <c r="P25" s="316"/>
      <c r="Q25" s="316"/>
      <c r="R25" s="316"/>
      <c r="S25" s="316"/>
      <c r="T25" s="316"/>
      <c r="U25" s="316"/>
      <c r="V25" s="316"/>
      <c r="W25" s="316"/>
      <c r="X25" s="316"/>
      <c r="Y25" s="316"/>
      <c r="Z25" s="316"/>
      <c r="AA25" s="316"/>
      <c r="AB25" s="316"/>
      <c r="AC25" s="316"/>
      <c r="AD25" s="316"/>
      <c r="AE25" s="316"/>
      <c r="AF25" s="316"/>
      <c r="AG25" s="316"/>
      <c r="AH25" s="316"/>
      <c r="AI25" s="316"/>
    </row>
    <row r="26" spans="1:35" ht="12.75" customHeight="1">
      <c r="A26" s="314" t="s">
        <v>2048</v>
      </c>
      <c r="B26" s="268"/>
      <c r="C26" s="268"/>
      <c r="D26" s="268"/>
      <c r="E26" s="268"/>
      <c r="F26" s="435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8"/>
      <c r="AG26" s="268"/>
      <c r="AH26" s="268"/>
      <c r="AI26" s="268"/>
    </row>
    <row r="27" spans="1:35" ht="12.75" customHeight="1">
      <c r="A27" s="314" t="s">
        <v>777</v>
      </c>
      <c r="B27" s="268"/>
      <c r="C27" s="268"/>
      <c r="D27" s="268"/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8"/>
      <c r="AG27" s="268"/>
      <c r="AH27" s="268"/>
      <c r="AI27" s="268"/>
    </row>
    <row r="28" spans="1:35" ht="12.75" customHeight="1">
      <c r="A28" s="268"/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  <c r="AG28" s="268"/>
      <c r="AH28" s="268"/>
      <c r="AI28" s="268"/>
    </row>
    <row r="29" spans="1:35" ht="12.75" customHeight="1">
      <c r="A29" s="268"/>
      <c r="B29" s="268"/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268"/>
      <c r="AG29" s="268"/>
      <c r="AH29" s="268"/>
      <c r="AI29" s="268"/>
    </row>
    <row r="30" spans="1:35" ht="12.75" customHeight="1">
      <c r="A30" s="268"/>
      <c r="B30" s="268"/>
      <c r="C30" s="268"/>
      <c r="D30" s="268"/>
      <c r="E30" s="268"/>
      <c r="F30" s="268"/>
      <c r="G30" s="268"/>
      <c r="H30" s="268"/>
      <c r="I30" s="268"/>
      <c r="J30" s="268"/>
      <c r="K30" s="268"/>
      <c r="L30" s="268"/>
      <c r="M30" s="268"/>
      <c r="N30" s="268"/>
      <c r="O30" s="268"/>
      <c r="P30" s="268"/>
      <c r="Q30" s="268"/>
      <c r="R30" s="268"/>
      <c r="S30" s="268"/>
      <c r="T30" s="268"/>
      <c r="U30" s="268"/>
      <c r="V30" s="268"/>
      <c r="W30" s="268"/>
      <c r="X30" s="268"/>
      <c r="Y30" s="268"/>
      <c r="Z30" s="268"/>
      <c r="AA30" s="268"/>
      <c r="AB30" s="268"/>
      <c r="AC30" s="268"/>
      <c r="AD30" s="268"/>
      <c r="AE30" s="268"/>
      <c r="AF30" s="268"/>
      <c r="AG30" s="268"/>
      <c r="AH30" s="268"/>
      <c r="AI30" s="268"/>
    </row>
    <row r="31" spans="1:35" ht="12.75" customHeight="1">
      <c r="A31" s="268"/>
      <c r="B31" s="268"/>
      <c r="C31" s="268"/>
      <c r="D31" s="268"/>
      <c r="E31" s="268"/>
      <c r="F31" s="268"/>
      <c r="G31" s="268"/>
      <c r="H31" s="268"/>
      <c r="I31" s="268"/>
      <c r="J31" s="268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8"/>
      <c r="AB31" s="268"/>
      <c r="AC31" s="268"/>
      <c r="AD31" s="268"/>
      <c r="AE31" s="268"/>
      <c r="AF31" s="268"/>
      <c r="AG31" s="268"/>
      <c r="AH31" s="268"/>
      <c r="AI31" s="268"/>
    </row>
    <row r="32" spans="1:35" ht="12.75" customHeight="1">
      <c r="A32" s="268"/>
      <c r="B32" s="268"/>
      <c r="C32" s="268"/>
      <c r="D32" s="268"/>
      <c r="E32" s="268"/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68"/>
      <c r="Y32" s="268"/>
      <c r="Z32" s="268"/>
      <c r="AA32" s="268"/>
      <c r="AB32" s="268"/>
      <c r="AC32" s="268"/>
      <c r="AD32" s="268"/>
      <c r="AE32" s="268"/>
      <c r="AF32" s="268"/>
      <c r="AG32" s="268"/>
      <c r="AH32" s="268"/>
      <c r="AI32" s="268"/>
    </row>
    <row r="33" spans="1:35" ht="12.75" customHeight="1">
      <c r="A33" s="268"/>
      <c r="B33" s="268"/>
      <c r="C33" s="268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8"/>
      <c r="Y33" s="268"/>
      <c r="Z33" s="268"/>
      <c r="AA33" s="268"/>
      <c r="AB33" s="268"/>
      <c r="AC33" s="268"/>
      <c r="AD33" s="268"/>
      <c r="AE33" s="268"/>
      <c r="AF33" s="268"/>
      <c r="AG33" s="268"/>
      <c r="AH33" s="268"/>
      <c r="AI33" s="268"/>
    </row>
    <row r="34" spans="1:35" ht="12.75" customHeight="1">
      <c r="A34" s="268"/>
      <c r="B34" s="268"/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  <c r="V34" s="268"/>
      <c r="W34" s="268"/>
      <c r="X34" s="268"/>
      <c r="Y34" s="268"/>
      <c r="Z34" s="268"/>
      <c r="AA34" s="268"/>
      <c r="AB34" s="268"/>
      <c r="AC34" s="268"/>
      <c r="AD34" s="268"/>
      <c r="AE34" s="268"/>
      <c r="AF34" s="268"/>
      <c r="AG34" s="268"/>
      <c r="AH34" s="268"/>
      <c r="AI34" s="268"/>
    </row>
    <row r="35" spans="1:35" ht="12.75" customHeight="1">
      <c r="A35" s="268"/>
      <c r="B35" s="268"/>
      <c r="C35" s="268"/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  <c r="AD35" s="268"/>
      <c r="AE35" s="268"/>
      <c r="AF35" s="268"/>
      <c r="AG35" s="268"/>
      <c r="AH35" s="268"/>
      <c r="AI35" s="268"/>
    </row>
    <row r="36" spans="1:35" ht="12.75" customHeight="1">
      <c r="A36" s="268"/>
      <c r="B36" s="268"/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8"/>
      <c r="Y36" s="268"/>
      <c r="Z36" s="268"/>
      <c r="AA36" s="268"/>
      <c r="AB36" s="268"/>
      <c r="AC36" s="268"/>
      <c r="AD36" s="268"/>
      <c r="AE36" s="268"/>
      <c r="AF36" s="268"/>
      <c r="AG36" s="268"/>
      <c r="AH36" s="268"/>
      <c r="AI36" s="268"/>
    </row>
    <row r="37" spans="1:35" ht="13.5">
      <c r="A37" s="268"/>
      <c r="B37" s="268"/>
      <c r="C37" s="268"/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68"/>
      <c r="W37" s="268"/>
      <c r="X37" s="268"/>
      <c r="Y37" s="268"/>
      <c r="Z37" s="268"/>
      <c r="AA37" s="268"/>
      <c r="AB37" s="268"/>
      <c r="AC37" s="268"/>
      <c r="AD37" s="268"/>
      <c r="AE37" s="268"/>
      <c r="AF37" s="268"/>
      <c r="AG37" s="268"/>
      <c r="AH37" s="268"/>
      <c r="AI37" s="268"/>
    </row>
    <row r="38" spans="1:35" ht="13.5">
      <c r="A38" s="268"/>
      <c r="B38" s="268"/>
      <c r="C38" s="268"/>
      <c r="D38" s="268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8"/>
      <c r="AG38" s="268"/>
      <c r="AH38" s="268"/>
      <c r="AI38" s="268"/>
    </row>
    <row r="39" spans="1:35" ht="13.5">
      <c r="A39" s="268"/>
      <c r="B39" s="268"/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68"/>
      <c r="AA39" s="268"/>
      <c r="AB39" s="268"/>
      <c r="AC39" s="268"/>
      <c r="AD39" s="268"/>
      <c r="AE39" s="268"/>
      <c r="AF39" s="268"/>
      <c r="AG39" s="268"/>
      <c r="AH39" s="268"/>
      <c r="AI39" s="268"/>
    </row>
    <row r="40" spans="1:35" ht="13.5">
      <c r="A40" s="268"/>
      <c r="B40" s="268"/>
      <c r="C40" s="268"/>
      <c r="D40" s="268"/>
      <c r="E40" s="268"/>
      <c r="F40" s="268"/>
      <c r="G40" s="268"/>
      <c r="H40" s="268"/>
      <c r="I40" s="268"/>
      <c r="J40" s="268"/>
      <c r="K40" s="268"/>
      <c r="L40" s="268"/>
      <c r="M40" s="268"/>
      <c r="N40" s="268"/>
      <c r="O40" s="268"/>
      <c r="P40" s="268"/>
      <c r="Q40" s="268"/>
      <c r="R40" s="268"/>
      <c r="S40" s="268"/>
      <c r="T40" s="268"/>
      <c r="U40" s="268"/>
      <c r="V40" s="268"/>
      <c r="W40" s="268"/>
      <c r="X40" s="268"/>
      <c r="Y40" s="268"/>
      <c r="Z40" s="268"/>
      <c r="AA40" s="268"/>
      <c r="AB40" s="268"/>
      <c r="AC40" s="268"/>
      <c r="AD40" s="268"/>
      <c r="AE40" s="268"/>
      <c r="AF40" s="268"/>
      <c r="AG40" s="268"/>
      <c r="AH40" s="268"/>
      <c r="AI40" s="268"/>
    </row>
    <row r="41" spans="1:35" ht="13.5">
      <c r="A41" s="268"/>
      <c r="B41" s="268"/>
      <c r="C41" s="268"/>
      <c r="D41" s="268"/>
      <c r="E41" s="268"/>
      <c r="F41" s="268"/>
      <c r="G41" s="268"/>
      <c r="H41" s="268"/>
      <c r="I41" s="268"/>
      <c r="J41" s="268"/>
      <c r="K41" s="268"/>
      <c r="L41" s="268"/>
      <c r="M41" s="268"/>
      <c r="N41" s="268"/>
      <c r="O41" s="268"/>
      <c r="P41" s="268"/>
      <c r="Q41" s="268"/>
      <c r="R41" s="268"/>
      <c r="S41" s="268"/>
      <c r="T41" s="268"/>
      <c r="U41" s="268"/>
      <c r="V41" s="268"/>
      <c r="W41" s="268"/>
      <c r="X41" s="268"/>
      <c r="Y41" s="268"/>
      <c r="Z41" s="268"/>
      <c r="AA41" s="268"/>
      <c r="AB41" s="268"/>
      <c r="AC41" s="268"/>
      <c r="AD41" s="268"/>
      <c r="AE41" s="268"/>
      <c r="AF41" s="268"/>
      <c r="AG41" s="268"/>
      <c r="AH41" s="268"/>
      <c r="AI41" s="268"/>
    </row>
    <row r="42" spans="1:35" ht="13.5">
      <c r="A42" s="268"/>
      <c r="B42" s="268"/>
      <c r="C42" s="268"/>
      <c r="D42" s="268"/>
      <c r="E42" s="268"/>
      <c r="F42" s="268"/>
      <c r="G42" s="268"/>
      <c r="H42" s="268"/>
      <c r="I42" s="268"/>
      <c r="J42" s="268"/>
      <c r="K42" s="268"/>
      <c r="L42" s="268"/>
      <c r="M42" s="268"/>
      <c r="N42" s="268"/>
      <c r="O42" s="268"/>
      <c r="P42" s="268"/>
      <c r="Q42" s="268"/>
      <c r="R42" s="268"/>
      <c r="S42" s="268"/>
      <c r="T42" s="268"/>
      <c r="U42" s="268"/>
      <c r="V42" s="268"/>
      <c r="W42" s="268"/>
      <c r="X42" s="268"/>
      <c r="Y42" s="268"/>
      <c r="Z42" s="268"/>
      <c r="AA42" s="268"/>
      <c r="AB42" s="268"/>
      <c r="AC42" s="268"/>
      <c r="AD42" s="268"/>
      <c r="AE42" s="268"/>
      <c r="AF42" s="268"/>
      <c r="AG42" s="268"/>
      <c r="AH42" s="268"/>
      <c r="AI42" s="268"/>
    </row>
    <row r="43" spans="1:35" ht="13.5">
      <c r="A43" s="268"/>
      <c r="B43" s="268"/>
      <c r="C43" s="268"/>
      <c r="D43" s="268"/>
      <c r="E43" s="268"/>
      <c r="F43" s="268"/>
      <c r="G43" s="268"/>
      <c r="H43" s="268"/>
      <c r="I43" s="268"/>
      <c r="J43" s="268"/>
      <c r="K43" s="268"/>
      <c r="L43" s="268"/>
      <c r="M43" s="268"/>
      <c r="N43" s="268"/>
      <c r="O43" s="268"/>
      <c r="P43" s="268"/>
      <c r="Q43" s="268"/>
      <c r="R43" s="268"/>
      <c r="S43" s="268"/>
      <c r="T43" s="268"/>
      <c r="U43" s="268"/>
      <c r="V43" s="268"/>
      <c r="W43" s="268"/>
      <c r="X43" s="268"/>
      <c r="Y43" s="268"/>
      <c r="Z43" s="268"/>
      <c r="AA43" s="268"/>
      <c r="AB43" s="268"/>
      <c r="AC43" s="268"/>
      <c r="AD43" s="268"/>
      <c r="AE43" s="268"/>
      <c r="AF43" s="268"/>
      <c r="AG43" s="268"/>
      <c r="AH43" s="268"/>
      <c r="AI43" s="268"/>
    </row>
    <row r="44" spans="1:35" ht="13.5">
      <c r="A44" s="268"/>
      <c r="B44" s="268"/>
      <c r="C44" s="268"/>
      <c r="D44" s="268"/>
      <c r="E44" s="268"/>
      <c r="F44" s="268"/>
      <c r="G44" s="268"/>
      <c r="H44" s="268"/>
      <c r="I44" s="268"/>
      <c r="J44" s="268"/>
      <c r="K44" s="268"/>
      <c r="L44" s="268"/>
      <c r="M44" s="268"/>
      <c r="N44" s="268"/>
      <c r="O44" s="268"/>
      <c r="P44" s="268"/>
      <c r="Q44" s="268"/>
      <c r="R44" s="268"/>
      <c r="S44" s="268"/>
      <c r="T44" s="268"/>
      <c r="U44" s="268"/>
      <c r="V44" s="268"/>
      <c r="W44" s="268"/>
      <c r="X44" s="268"/>
      <c r="Y44" s="268"/>
      <c r="Z44" s="268"/>
      <c r="AA44" s="268"/>
      <c r="AB44" s="268"/>
      <c r="AC44" s="268"/>
      <c r="AD44" s="268"/>
      <c r="AE44" s="268"/>
      <c r="AF44" s="268"/>
      <c r="AG44" s="268"/>
      <c r="AH44" s="268"/>
      <c r="AI44" s="268"/>
    </row>
    <row r="45" spans="1:35" ht="13.5">
      <c r="A45" s="268"/>
      <c r="B45" s="268"/>
      <c r="C45" s="268"/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268"/>
      <c r="S45" s="268"/>
      <c r="T45" s="268"/>
      <c r="U45" s="268"/>
      <c r="V45" s="268"/>
      <c r="W45" s="268"/>
      <c r="X45" s="268"/>
      <c r="Y45" s="268"/>
      <c r="Z45" s="268"/>
      <c r="AA45" s="268"/>
      <c r="AB45" s="268"/>
      <c r="AC45" s="268"/>
      <c r="AD45" s="268"/>
      <c r="AE45" s="268"/>
      <c r="AF45" s="268"/>
      <c r="AG45" s="268"/>
      <c r="AH45" s="268"/>
      <c r="AI45" s="268"/>
    </row>
    <row r="46" spans="1:5" ht="13.5">
      <c r="A46" s="268"/>
      <c r="B46" s="268"/>
      <c r="C46" s="268"/>
      <c r="D46" s="268"/>
      <c r="E46" s="268"/>
    </row>
    <row r="47" spans="1:5" ht="13.5">
      <c r="A47" s="268"/>
      <c r="B47" s="268"/>
      <c r="C47" s="268"/>
      <c r="D47" s="268"/>
      <c r="E47" s="268"/>
    </row>
    <row r="48" spans="1:5" ht="13.5">
      <c r="A48" s="268"/>
      <c r="B48" s="268"/>
      <c r="C48" s="268"/>
      <c r="D48" s="268"/>
      <c r="E48" s="268"/>
    </row>
    <row r="49" spans="1:5" ht="13.5">
      <c r="A49" s="268"/>
      <c r="B49" s="268"/>
      <c r="C49" s="268"/>
      <c r="D49" s="268"/>
      <c r="E49" s="268"/>
    </row>
    <row r="50" spans="1:5" ht="13.5">
      <c r="A50" s="268"/>
      <c r="B50" s="268"/>
      <c r="C50" s="268"/>
      <c r="D50" s="268"/>
      <c r="E50" s="268"/>
    </row>
    <row r="51" spans="1:5" ht="13.5">
      <c r="A51" s="268"/>
      <c r="B51" s="268"/>
      <c r="C51" s="268"/>
      <c r="D51" s="268"/>
      <c r="E51" s="268"/>
    </row>
    <row r="52" spans="1:5" ht="13.5">
      <c r="A52" s="268"/>
      <c r="B52" s="268"/>
      <c r="C52" s="268"/>
      <c r="D52" s="268"/>
      <c r="E52" s="268"/>
    </row>
    <row r="53" spans="1:5" ht="13.5">
      <c r="A53" s="268"/>
      <c r="B53" s="268"/>
      <c r="C53" s="268"/>
      <c r="D53" s="268"/>
      <c r="E53" s="268"/>
    </row>
    <row r="54" spans="1:5" ht="13.5">
      <c r="A54" s="268"/>
      <c r="B54" s="268"/>
      <c r="C54" s="268"/>
      <c r="D54" s="268"/>
      <c r="E54" s="268"/>
    </row>
    <row r="55" spans="1:5" ht="13.5">
      <c r="A55" s="268"/>
      <c r="B55" s="268"/>
      <c r="C55" s="268"/>
      <c r="D55" s="268"/>
      <c r="E55" s="268"/>
    </row>
    <row r="56" spans="1:5" ht="13.5">
      <c r="A56" s="268"/>
      <c r="B56" s="268"/>
      <c r="C56" s="268"/>
      <c r="D56" s="268"/>
      <c r="E56" s="268"/>
    </row>
    <row r="57" spans="1:5" ht="13.5">
      <c r="A57" s="268"/>
      <c r="B57" s="268"/>
      <c r="C57" s="268"/>
      <c r="D57" s="268"/>
      <c r="E57" s="268"/>
    </row>
    <row r="58" spans="1:5" ht="13.5">
      <c r="A58" s="268"/>
      <c r="B58" s="268"/>
      <c r="C58" s="268"/>
      <c r="D58" s="268"/>
      <c r="E58" s="268"/>
    </row>
    <row r="59" spans="1:5" ht="13.5">
      <c r="A59" s="268"/>
      <c r="B59" s="268"/>
      <c r="C59" s="268"/>
      <c r="D59" s="268"/>
      <c r="E59" s="268"/>
    </row>
    <row r="60" spans="1:5" ht="13.5">
      <c r="A60" s="268"/>
      <c r="B60" s="268"/>
      <c r="C60" s="268"/>
      <c r="D60" s="268"/>
      <c r="E60" s="268"/>
    </row>
    <row r="61" spans="1:5" ht="13.5">
      <c r="A61" s="268"/>
      <c r="B61" s="268"/>
      <c r="C61" s="268"/>
      <c r="D61" s="268"/>
      <c r="E61" s="268"/>
    </row>
    <row r="62" spans="1:5" ht="13.5">
      <c r="A62" s="268"/>
      <c r="B62" s="268"/>
      <c r="C62" s="268"/>
      <c r="D62" s="268"/>
      <c r="E62" s="268"/>
    </row>
    <row r="63" spans="1:5" ht="13.5">
      <c r="A63" s="268"/>
      <c r="B63" s="268"/>
      <c r="C63" s="268"/>
      <c r="D63" s="268"/>
      <c r="E63" s="268"/>
    </row>
    <row r="64" spans="1:5" ht="13.5">
      <c r="A64" s="268"/>
      <c r="B64" s="268"/>
      <c r="C64" s="268"/>
      <c r="D64" s="268"/>
      <c r="E64" s="268"/>
    </row>
    <row r="65" spans="1:5" ht="13.5">
      <c r="A65" s="268"/>
      <c r="B65" s="268"/>
      <c r="C65" s="268"/>
      <c r="D65" s="268"/>
      <c r="E65" s="268"/>
    </row>
    <row r="66" spans="1:5" ht="13.5">
      <c r="A66" s="268"/>
      <c r="B66" s="268"/>
      <c r="C66" s="268"/>
      <c r="D66" s="268"/>
      <c r="E66" s="268"/>
    </row>
    <row r="67" spans="1:5" ht="13.5">
      <c r="A67" s="268"/>
      <c r="B67" s="268"/>
      <c r="C67" s="268"/>
      <c r="D67" s="268"/>
      <c r="E67" s="268"/>
    </row>
    <row r="68" spans="1:5" ht="13.5">
      <c r="A68" s="268"/>
      <c r="B68" s="268"/>
      <c r="C68" s="268"/>
      <c r="D68" s="268"/>
      <c r="E68" s="268"/>
    </row>
    <row r="69" spans="1:5" ht="13.5">
      <c r="A69" s="268"/>
      <c r="B69" s="268"/>
      <c r="C69" s="268"/>
      <c r="D69" s="268"/>
      <c r="E69" s="268"/>
    </row>
    <row r="70" spans="1:5" ht="13.5">
      <c r="A70" s="268"/>
      <c r="B70" s="268"/>
      <c r="C70" s="268"/>
      <c r="D70" s="268"/>
      <c r="E70" s="268"/>
    </row>
    <row r="71" spans="1:5" ht="13.5">
      <c r="A71" s="268"/>
      <c r="B71" s="268"/>
      <c r="C71" s="268"/>
      <c r="D71" s="268"/>
      <c r="E71" s="268"/>
    </row>
    <row r="72" spans="1:5" ht="13.5">
      <c r="A72" s="268"/>
      <c r="B72" s="268"/>
      <c r="C72" s="268"/>
      <c r="D72" s="268"/>
      <c r="E72" s="268"/>
    </row>
    <row r="73" spans="1:5" ht="13.5">
      <c r="A73" s="268"/>
      <c r="B73" s="268"/>
      <c r="C73" s="268"/>
      <c r="D73" s="268"/>
      <c r="E73" s="268"/>
    </row>
    <row r="74" spans="1:5" ht="13.5">
      <c r="A74" s="268"/>
      <c r="B74" s="268"/>
      <c r="C74" s="268"/>
      <c r="D74" s="268"/>
      <c r="E74" s="268"/>
    </row>
    <row r="75" spans="1:5" ht="13.5">
      <c r="A75" s="268"/>
      <c r="B75" s="268"/>
      <c r="C75" s="268"/>
      <c r="D75" s="268"/>
      <c r="E75" s="268"/>
    </row>
    <row r="76" spans="1:5" ht="13.5">
      <c r="A76" s="268"/>
      <c r="B76" s="268"/>
      <c r="C76" s="268"/>
      <c r="D76" s="268"/>
      <c r="E76" s="268"/>
    </row>
    <row r="77" spans="1:5" ht="13.5">
      <c r="A77" s="268"/>
      <c r="B77" s="268"/>
      <c r="C77" s="268"/>
      <c r="D77" s="268"/>
      <c r="E77" s="268"/>
    </row>
    <row r="78" spans="1:5" ht="13.5">
      <c r="A78" s="268"/>
      <c r="B78" s="268"/>
      <c r="C78" s="268"/>
      <c r="D78" s="268"/>
      <c r="E78" s="268"/>
    </row>
    <row r="79" spans="1:5" ht="13.5">
      <c r="A79" s="268"/>
      <c r="B79" s="268"/>
      <c r="C79" s="268"/>
      <c r="D79" s="268"/>
      <c r="E79" s="268"/>
    </row>
    <row r="80" spans="1:5" ht="13.5">
      <c r="A80" s="268"/>
      <c r="B80" s="268"/>
      <c r="C80" s="268"/>
      <c r="D80" s="268"/>
      <c r="E80" s="268"/>
    </row>
    <row r="81" spans="1:5" ht="13.5">
      <c r="A81" s="268"/>
      <c r="B81" s="268"/>
      <c r="C81" s="268"/>
      <c r="D81" s="268"/>
      <c r="E81" s="268"/>
    </row>
    <row r="82" spans="1:5" ht="13.5">
      <c r="A82" s="268"/>
      <c r="B82" s="268"/>
      <c r="C82" s="268"/>
      <c r="D82" s="268"/>
      <c r="E82" s="268"/>
    </row>
    <row r="83" spans="1:5" ht="13.5">
      <c r="A83" s="268"/>
      <c r="B83" s="268"/>
      <c r="C83" s="268"/>
      <c r="D83" s="268"/>
      <c r="E83" s="268"/>
    </row>
    <row r="84" spans="1:5" ht="13.5">
      <c r="A84" s="268"/>
      <c r="B84" s="268"/>
      <c r="C84" s="268"/>
      <c r="D84" s="268"/>
      <c r="E84" s="268"/>
    </row>
    <row r="85" spans="1:5" ht="13.5">
      <c r="A85" s="268"/>
      <c r="B85" s="268"/>
      <c r="C85" s="268"/>
      <c r="D85" s="268"/>
      <c r="E85" s="268"/>
    </row>
    <row r="86" spans="1:5" ht="13.5">
      <c r="A86" s="268"/>
      <c r="B86" s="268"/>
      <c r="C86" s="268"/>
      <c r="D86" s="268"/>
      <c r="E86" s="268"/>
    </row>
    <row r="87" spans="1:5" ht="13.5">
      <c r="A87" s="268"/>
      <c r="B87" s="268"/>
      <c r="C87" s="268"/>
      <c r="D87" s="268"/>
      <c r="E87" s="268"/>
    </row>
    <row r="88" spans="1:5" ht="13.5">
      <c r="A88" s="268"/>
      <c r="B88" s="268"/>
      <c r="C88" s="268"/>
      <c r="D88" s="268"/>
      <c r="E88" s="268"/>
    </row>
    <row r="89" spans="1:5" ht="13.5">
      <c r="A89" s="268"/>
      <c r="B89" s="268"/>
      <c r="C89" s="268"/>
      <c r="D89" s="268"/>
      <c r="E89" s="268"/>
    </row>
    <row r="90" spans="1:5" ht="13.5">
      <c r="A90" s="268"/>
      <c r="B90" s="268"/>
      <c r="C90" s="268"/>
      <c r="D90" s="268"/>
      <c r="E90" s="268"/>
    </row>
    <row r="91" spans="1:5" ht="13.5">
      <c r="A91" s="268"/>
      <c r="B91" s="268"/>
      <c r="C91" s="268"/>
      <c r="D91" s="268"/>
      <c r="E91" s="268"/>
    </row>
    <row r="92" spans="1:5" ht="13.5">
      <c r="A92" s="268"/>
      <c r="B92" s="268"/>
      <c r="C92" s="268"/>
      <c r="D92" s="268"/>
      <c r="E92" s="268"/>
    </row>
    <row r="93" spans="1:5" ht="13.5">
      <c r="A93" s="268"/>
      <c r="B93" s="268"/>
      <c r="C93" s="268"/>
      <c r="D93" s="268"/>
      <c r="E93" s="268"/>
    </row>
    <row r="94" spans="1:5" ht="13.5">
      <c r="A94" s="268"/>
      <c r="B94" s="268"/>
      <c r="C94" s="268"/>
      <c r="D94" s="268"/>
      <c r="E94" s="268"/>
    </row>
    <row r="95" spans="1:5" ht="13.5">
      <c r="A95" s="268"/>
      <c r="B95" s="268"/>
      <c r="C95" s="268"/>
      <c r="D95" s="268"/>
      <c r="E95" s="268"/>
    </row>
    <row r="96" spans="1:5" ht="13.5">
      <c r="A96" s="268"/>
      <c r="B96" s="268"/>
      <c r="C96" s="268"/>
      <c r="D96" s="268"/>
      <c r="E96" s="268"/>
    </row>
    <row r="97" spans="1:5" ht="13.5">
      <c r="A97" s="268"/>
      <c r="B97" s="268"/>
      <c r="C97" s="268"/>
      <c r="D97" s="268"/>
      <c r="E97" s="268"/>
    </row>
    <row r="98" spans="1:5" ht="13.5">
      <c r="A98" s="268"/>
      <c r="B98" s="268"/>
      <c r="C98" s="268"/>
      <c r="D98" s="268"/>
      <c r="E98" s="268"/>
    </row>
    <row r="99" spans="1:5" ht="13.5">
      <c r="A99" s="268"/>
      <c r="B99" s="268"/>
      <c r="C99" s="268"/>
      <c r="D99" s="268"/>
      <c r="E99" s="268"/>
    </row>
    <row r="100" spans="1:5" ht="13.5">
      <c r="A100" s="268"/>
      <c r="B100" s="268"/>
      <c r="C100" s="268"/>
      <c r="D100" s="268"/>
      <c r="E100" s="268"/>
    </row>
    <row r="101" spans="1:5" ht="13.5">
      <c r="A101" s="268"/>
      <c r="B101" s="268"/>
      <c r="C101" s="268"/>
      <c r="D101" s="268"/>
      <c r="E101" s="268"/>
    </row>
    <row r="102" spans="1:5" ht="13.5">
      <c r="A102" s="268"/>
      <c r="B102" s="268"/>
      <c r="C102" s="268"/>
      <c r="D102" s="268"/>
      <c r="E102" s="268"/>
    </row>
    <row r="103" spans="1:5" ht="13.5">
      <c r="A103" s="268"/>
      <c r="B103" s="268"/>
      <c r="C103" s="268"/>
      <c r="D103" s="268"/>
      <c r="E103" s="268"/>
    </row>
    <row r="104" spans="1:5" ht="13.5">
      <c r="A104" s="268"/>
      <c r="B104" s="268"/>
      <c r="C104" s="268"/>
      <c r="D104" s="268"/>
      <c r="E104" s="268"/>
    </row>
    <row r="105" spans="1:5" ht="13.5">
      <c r="A105" s="268"/>
      <c r="B105" s="268"/>
      <c r="C105" s="268"/>
      <c r="D105" s="268"/>
      <c r="E105" s="268"/>
    </row>
    <row r="106" spans="1:5" ht="13.5">
      <c r="A106" s="268"/>
      <c r="B106" s="268"/>
      <c r="C106" s="268"/>
      <c r="D106" s="268"/>
      <c r="E106" s="268"/>
    </row>
    <row r="107" spans="1:5" ht="13.5">
      <c r="A107" s="268"/>
      <c r="B107" s="268"/>
      <c r="C107" s="268"/>
      <c r="D107" s="268"/>
      <c r="E107" s="268"/>
    </row>
    <row r="108" spans="1:5" ht="13.5">
      <c r="A108" s="268"/>
      <c r="B108" s="268"/>
      <c r="C108" s="268"/>
      <c r="D108" s="268"/>
      <c r="E108" s="268"/>
    </row>
    <row r="109" spans="1:5" ht="13.5">
      <c r="A109" s="268"/>
      <c r="B109" s="268"/>
      <c r="C109" s="268"/>
      <c r="D109" s="268"/>
      <c r="E109" s="268"/>
    </row>
    <row r="110" spans="1:5" ht="13.5">
      <c r="A110" s="268"/>
      <c r="B110" s="268"/>
      <c r="C110" s="268"/>
      <c r="D110" s="268"/>
      <c r="E110" s="268"/>
    </row>
    <row r="111" spans="1:5" ht="13.5">
      <c r="A111" s="268"/>
      <c r="B111" s="268"/>
      <c r="C111" s="268"/>
      <c r="D111" s="268"/>
      <c r="E111" s="268"/>
    </row>
    <row r="112" spans="1:5" ht="13.5">
      <c r="A112" s="268"/>
      <c r="B112" s="268"/>
      <c r="C112" s="268"/>
      <c r="D112" s="268"/>
      <c r="E112" s="268"/>
    </row>
    <row r="113" spans="1:5" ht="13.5">
      <c r="A113" s="268"/>
      <c r="B113" s="268"/>
      <c r="C113" s="268"/>
      <c r="D113" s="268"/>
      <c r="E113" s="268"/>
    </row>
    <row r="114" spans="1:5" ht="13.5">
      <c r="A114" s="268"/>
      <c r="B114" s="268"/>
      <c r="C114" s="268"/>
      <c r="D114" s="268"/>
      <c r="E114" s="268"/>
    </row>
    <row r="115" spans="1:5" ht="13.5">
      <c r="A115" s="268"/>
      <c r="B115" s="268"/>
      <c r="C115" s="268"/>
      <c r="D115" s="268"/>
      <c r="E115" s="268"/>
    </row>
    <row r="116" spans="1:5" ht="13.5">
      <c r="A116" s="268"/>
      <c r="B116" s="268"/>
      <c r="C116" s="268"/>
      <c r="D116" s="268"/>
      <c r="E116" s="268"/>
    </row>
    <row r="117" spans="1:5" ht="13.5">
      <c r="A117" s="268"/>
      <c r="B117" s="268"/>
      <c r="C117" s="268"/>
      <c r="D117" s="268"/>
      <c r="E117" s="268"/>
    </row>
    <row r="118" spans="1:5" ht="13.5">
      <c r="A118" s="268"/>
      <c r="B118" s="268"/>
      <c r="C118" s="268"/>
      <c r="D118" s="268"/>
      <c r="E118" s="268"/>
    </row>
    <row r="119" spans="1:5" ht="13.5">
      <c r="A119" s="268"/>
      <c r="B119" s="268"/>
      <c r="C119" s="268"/>
      <c r="D119" s="268"/>
      <c r="E119" s="268"/>
    </row>
    <row r="120" spans="1:5" ht="13.5">
      <c r="A120" s="268"/>
      <c r="B120" s="268"/>
      <c r="C120" s="268"/>
      <c r="D120" s="268"/>
      <c r="E120" s="268"/>
    </row>
    <row r="121" spans="1:5" ht="13.5">
      <c r="A121" s="268"/>
      <c r="B121" s="268"/>
      <c r="C121" s="268"/>
      <c r="D121" s="268"/>
      <c r="E121" s="268"/>
    </row>
    <row r="122" spans="1:5" ht="13.5">
      <c r="A122" s="268"/>
      <c r="B122" s="268"/>
      <c r="C122" s="268"/>
      <c r="D122" s="268"/>
      <c r="E122" s="268"/>
    </row>
    <row r="123" spans="1:5" ht="13.5">
      <c r="A123" s="268"/>
      <c r="B123" s="268"/>
      <c r="C123" s="268"/>
      <c r="D123" s="268"/>
      <c r="E123" s="268"/>
    </row>
    <row r="124" spans="1:5" ht="13.5">
      <c r="A124" s="268"/>
      <c r="B124" s="268"/>
      <c r="C124" s="268"/>
      <c r="D124" s="268"/>
      <c r="E124" s="268"/>
    </row>
    <row r="125" spans="1:5" ht="13.5">
      <c r="A125" s="268"/>
      <c r="B125" s="268"/>
      <c r="C125" s="268"/>
      <c r="D125" s="268"/>
      <c r="E125" s="268"/>
    </row>
    <row r="126" spans="1:5" ht="13.5">
      <c r="A126" s="268"/>
      <c r="B126" s="268"/>
      <c r="C126" s="268"/>
      <c r="D126" s="268"/>
      <c r="E126" s="268"/>
    </row>
    <row r="127" spans="1:5" ht="13.5">
      <c r="A127" s="268"/>
      <c r="B127" s="268"/>
      <c r="C127" s="268"/>
      <c r="D127" s="268"/>
      <c r="E127" s="268"/>
    </row>
    <row r="128" spans="1:5" ht="13.5">
      <c r="A128" s="268"/>
      <c r="B128" s="268"/>
      <c r="C128" s="268"/>
      <c r="D128" s="268"/>
      <c r="E128" s="268"/>
    </row>
    <row r="129" spans="1:5" ht="13.5">
      <c r="A129" s="268"/>
      <c r="B129" s="268"/>
      <c r="C129" s="268"/>
      <c r="D129" s="268"/>
      <c r="E129" s="268"/>
    </row>
    <row r="130" spans="1:5" ht="13.5">
      <c r="A130" s="268"/>
      <c r="B130" s="268"/>
      <c r="C130" s="268"/>
      <c r="D130" s="268"/>
      <c r="E130" s="268"/>
    </row>
    <row r="131" spans="1:5" ht="13.5">
      <c r="A131" s="268"/>
      <c r="B131" s="268"/>
      <c r="C131" s="268"/>
      <c r="D131" s="268"/>
      <c r="E131" s="268"/>
    </row>
    <row r="132" spans="1:5" ht="13.5">
      <c r="A132" s="268"/>
      <c r="B132" s="268"/>
      <c r="C132" s="268"/>
      <c r="D132" s="268"/>
      <c r="E132" s="268"/>
    </row>
    <row r="133" spans="1:5" ht="13.5">
      <c r="A133" s="268"/>
      <c r="B133" s="268"/>
      <c r="C133" s="268"/>
      <c r="D133" s="268"/>
      <c r="E133" s="268"/>
    </row>
    <row r="134" spans="1:5" ht="13.5">
      <c r="A134" s="268"/>
      <c r="B134" s="268"/>
      <c r="C134" s="268"/>
      <c r="D134" s="268"/>
      <c r="E134" s="268"/>
    </row>
    <row r="135" spans="1:5" ht="13.5">
      <c r="A135" s="268"/>
      <c r="B135" s="268"/>
      <c r="C135" s="268"/>
      <c r="D135" s="268"/>
      <c r="E135" s="268"/>
    </row>
    <row r="136" spans="1:5" ht="13.5">
      <c r="A136" s="268"/>
      <c r="B136" s="268"/>
      <c r="C136" s="268"/>
      <c r="D136" s="268"/>
      <c r="E136" s="268"/>
    </row>
    <row r="137" spans="1:5" ht="13.5">
      <c r="A137" s="268"/>
      <c r="B137" s="268"/>
      <c r="C137" s="268"/>
      <c r="D137" s="268"/>
      <c r="E137" s="268"/>
    </row>
    <row r="138" spans="1:5" ht="13.5">
      <c r="A138" s="268"/>
      <c r="B138" s="268"/>
      <c r="C138" s="268"/>
      <c r="D138" s="268"/>
      <c r="E138" s="268"/>
    </row>
    <row r="139" spans="1:5" ht="13.5">
      <c r="A139" s="268"/>
      <c r="B139" s="268"/>
      <c r="C139" s="268"/>
      <c r="D139" s="268"/>
      <c r="E139" s="268"/>
    </row>
    <row r="140" spans="1:5" ht="13.5">
      <c r="A140" s="268"/>
      <c r="B140" s="268"/>
      <c r="C140" s="268"/>
      <c r="D140" s="268"/>
      <c r="E140" s="268"/>
    </row>
    <row r="141" spans="1:5" ht="13.5">
      <c r="A141" s="268"/>
      <c r="B141" s="268"/>
      <c r="C141" s="268"/>
      <c r="D141" s="268"/>
      <c r="E141" s="268"/>
    </row>
    <row r="142" spans="1:5" ht="13.5">
      <c r="A142" s="268"/>
      <c r="B142" s="268"/>
      <c r="C142" s="268"/>
      <c r="D142" s="268"/>
      <c r="E142" s="268"/>
    </row>
    <row r="143" spans="1:5" ht="13.5">
      <c r="A143" s="268"/>
      <c r="B143" s="268"/>
      <c r="C143" s="268"/>
      <c r="D143" s="268"/>
      <c r="E143" s="268"/>
    </row>
    <row r="144" spans="1:5" ht="13.5">
      <c r="A144" s="268"/>
      <c r="B144" s="268"/>
      <c r="C144" s="268"/>
      <c r="D144" s="268"/>
      <c r="E144" s="268"/>
    </row>
    <row r="145" spans="1:5" ht="13.5">
      <c r="A145" s="268"/>
      <c r="B145" s="268"/>
      <c r="C145" s="268"/>
      <c r="D145" s="268"/>
      <c r="E145" s="268"/>
    </row>
    <row r="146" spans="1:5" ht="13.5">
      <c r="A146" s="268"/>
      <c r="B146" s="268"/>
      <c r="C146" s="268"/>
      <c r="D146" s="268"/>
      <c r="E146" s="268"/>
    </row>
    <row r="147" spans="1:5" ht="13.5">
      <c r="A147" s="268"/>
      <c r="B147" s="268"/>
      <c r="C147" s="268"/>
      <c r="D147" s="268"/>
      <c r="E147" s="268"/>
    </row>
    <row r="148" spans="1:5" ht="13.5">
      <c r="A148" s="268"/>
      <c r="B148" s="268"/>
      <c r="C148" s="268"/>
      <c r="D148" s="268"/>
      <c r="E148" s="268"/>
    </row>
    <row r="149" spans="1:5" ht="13.5">
      <c r="A149" s="268"/>
      <c r="B149" s="268"/>
      <c r="C149" s="268"/>
      <c r="D149" s="268"/>
      <c r="E149" s="268"/>
    </row>
    <row r="150" spans="1:5" ht="13.5">
      <c r="A150" s="268"/>
      <c r="B150" s="268"/>
      <c r="C150" s="268"/>
      <c r="D150" s="268"/>
      <c r="E150" s="268"/>
    </row>
    <row r="151" spans="1:5" ht="13.5">
      <c r="A151" s="268"/>
      <c r="B151" s="268"/>
      <c r="C151" s="268"/>
      <c r="D151" s="268"/>
      <c r="E151" s="268"/>
    </row>
    <row r="152" spans="1:5" ht="13.5">
      <c r="A152" s="268"/>
      <c r="B152" s="268"/>
      <c r="C152" s="268"/>
      <c r="D152" s="268"/>
      <c r="E152" s="268"/>
    </row>
    <row r="153" spans="1:5" ht="13.5">
      <c r="A153" s="268"/>
      <c r="B153" s="268"/>
      <c r="C153" s="268"/>
      <c r="D153" s="268"/>
      <c r="E153" s="268"/>
    </row>
    <row r="154" spans="1:5" ht="13.5">
      <c r="A154" s="268"/>
      <c r="B154" s="268"/>
      <c r="C154" s="268"/>
      <c r="D154" s="268"/>
      <c r="E154" s="268"/>
    </row>
    <row r="155" spans="1:5" ht="13.5">
      <c r="A155" s="268"/>
      <c r="B155" s="268"/>
      <c r="C155" s="268"/>
      <c r="D155" s="268"/>
      <c r="E155" s="268"/>
    </row>
    <row r="156" spans="1:5" ht="13.5">
      <c r="A156" s="268"/>
      <c r="B156" s="268"/>
      <c r="C156" s="268"/>
      <c r="D156" s="268"/>
      <c r="E156" s="268"/>
    </row>
    <row r="157" spans="1:5" ht="13.5">
      <c r="A157" s="268"/>
      <c r="B157" s="268"/>
      <c r="C157" s="268"/>
      <c r="D157" s="268"/>
      <c r="E157" s="268"/>
    </row>
    <row r="158" spans="1:5" ht="13.5">
      <c r="A158" s="268"/>
      <c r="B158" s="268"/>
      <c r="C158" s="268"/>
      <c r="D158" s="268"/>
      <c r="E158" s="268"/>
    </row>
    <row r="159" spans="1:5" ht="13.5">
      <c r="A159" s="268"/>
      <c r="B159" s="268"/>
      <c r="C159" s="268"/>
      <c r="D159" s="268"/>
      <c r="E159" s="268"/>
    </row>
    <row r="160" spans="1:5" ht="13.5">
      <c r="A160" s="268"/>
      <c r="B160" s="268"/>
      <c r="C160" s="268"/>
      <c r="D160" s="268"/>
      <c r="E160" s="268"/>
    </row>
    <row r="161" spans="1:5" ht="13.5">
      <c r="A161" s="268"/>
      <c r="B161" s="268"/>
      <c r="C161" s="268"/>
      <c r="D161" s="268"/>
      <c r="E161" s="268"/>
    </row>
    <row r="162" spans="1:5" ht="13.5">
      <c r="A162" s="268"/>
      <c r="B162" s="268"/>
      <c r="C162" s="268"/>
      <c r="D162" s="268"/>
      <c r="E162" s="268"/>
    </row>
    <row r="163" spans="1:5" ht="13.5">
      <c r="A163" s="268"/>
      <c r="B163" s="268"/>
      <c r="C163" s="268"/>
      <c r="D163" s="268"/>
      <c r="E163" s="268"/>
    </row>
    <row r="164" spans="1:5" ht="13.5">
      <c r="A164" s="268"/>
      <c r="B164" s="268"/>
      <c r="C164" s="268"/>
      <c r="D164" s="268"/>
      <c r="E164" s="268"/>
    </row>
    <row r="165" spans="1:5" ht="13.5">
      <c r="A165" s="268"/>
      <c r="B165" s="268"/>
      <c r="C165" s="268"/>
      <c r="D165" s="268"/>
      <c r="E165" s="268"/>
    </row>
    <row r="166" spans="1:5" ht="13.5">
      <c r="A166" s="268"/>
      <c r="B166" s="268"/>
      <c r="C166" s="268"/>
      <c r="D166" s="268"/>
      <c r="E166" s="268"/>
    </row>
    <row r="167" spans="1:5" ht="13.5">
      <c r="A167" s="268"/>
      <c r="B167" s="268"/>
      <c r="C167" s="268"/>
      <c r="D167" s="268"/>
      <c r="E167" s="268"/>
    </row>
  </sheetData>
  <mergeCells count="19">
    <mergeCell ref="M3:M4"/>
    <mergeCell ref="A6:A22"/>
    <mergeCell ref="B7:B11"/>
    <mergeCell ref="C7:D7"/>
    <mergeCell ref="I3:I4"/>
    <mergeCell ref="J3:J4"/>
    <mergeCell ref="K3:K4"/>
    <mergeCell ref="L3:L4"/>
    <mergeCell ref="F3:F4"/>
    <mergeCell ref="A5:E5"/>
    <mergeCell ref="G3:G4"/>
    <mergeCell ref="H3:H4"/>
    <mergeCell ref="B23:D23"/>
    <mergeCell ref="B3:D4"/>
    <mergeCell ref="B24:D24"/>
    <mergeCell ref="B25:D25"/>
    <mergeCell ref="B6:D6"/>
    <mergeCell ref="C12:D12"/>
    <mergeCell ref="B12:B22"/>
  </mergeCells>
  <printOptions horizontalCentered="1"/>
  <pageMargins left="0.7480314960629921" right="0.6299212598425197" top="0.984251968503937" bottom="0.984251968503937" header="0.5118110236220472" footer="0.5118110236220472"/>
  <pageSetup blackAndWhite="1"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58"/>
  <sheetViews>
    <sheetView zoomScale="120" zoomScaleNormal="120" zoomScaleSheetLayoutView="100" workbookViewId="0" topLeftCell="A1">
      <selection activeCell="A1" sqref="A1"/>
    </sheetView>
  </sheetViews>
  <sheetFormatPr defaultColWidth="9.00390625" defaultRowHeight="12"/>
  <cols>
    <col min="1" max="1" width="2.625" style="269" customWidth="1"/>
    <col min="2" max="2" width="18.375" style="269" customWidth="1"/>
    <col min="3" max="3" width="14.00390625" style="269" customWidth="1"/>
    <col min="4" max="9" width="12.50390625" style="269" customWidth="1"/>
    <col min="10" max="16384" width="10.50390625" style="269" customWidth="1"/>
  </cols>
  <sheetData>
    <row r="1" spans="1:20" ht="18" customHeight="1">
      <c r="A1" s="267" t="s">
        <v>66</v>
      </c>
      <c r="B1" s="266"/>
      <c r="C1" s="266"/>
      <c r="D1" s="266"/>
      <c r="E1" s="266"/>
      <c r="F1" s="266"/>
      <c r="G1" s="266"/>
      <c r="H1" s="266"/>
      <c r="I1" s="266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</row>
    <row r="2" spans="1:20" ht="15.75" customHeight="1">
      <c r="A2" s="439"/>
      <c r="B2" s="267" t="s">
        <v>67</v>
      </c>
      <c r="C2" s="266"/>
      <c r="D2" s="266"/>
      <c r="E2" s="266"/>
      <c r="F2" s="266"/>
      <c r="G2" s="266"/>
      <c r="H2" s="266"/>
      <c r="I2" s="503" t="s">
        <v>2895</v>
      </c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</row>
    <row r="3" spans="1:20" ht="6" customHeight="1" thickBot="1">
      <c r="A3" s="266"/>
      <c r="B3" s="266"/>
      <c r="C3" s="266"/>
      <c r="D3" s="266"/>
      <c r="E3" s="266"/>
      <c r="F3" s="266"/>
      <c r="G3" s="266"/>
      <c r="H3" s="266"/>
      <c r="I3" s="266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</row>
    <row r="4" spans="1:20" ht="15.75" customHeight="1">
      <c r="A4" s="672" t="s">
        <v>68</v>
      </c>
      <c r="B4" s="678"/>
      <c r="C4" s="558" t="s">
        <v>69</v>
      </c>
      <c r="D4" s="684" t="s">
        <v>53</v>
      </c>
      <c r="E4" s="685"/>
      <c r="F4" s="685"/>
      <c r="G4" s="685"/>
      <c r="H4" s="686"/>
      <c r="I4" s="674" t="s">
        <v>52</v>
      </c>
      <c r="J4" s="440"/>
      <c r="K4" s="268"/>
      <c r="L4" s="268"/>
      <c r="M4" s="268"/>
      <c r="N4" s="268"/>
      <c r="O4" s="268"/>
      <c r="P4" s="268"/>
      <c r="Q4" s="268"/>
      <c r="R4" s="268"/>
      <c r="S4" s="268"/>
      <c r="T4" s="268"/>
    </row>
    <row r="5" spans="1:20" ht="21.75" customHeight="1">
      <c r="A5" s="673"/>
      <c r="B5" s="679"/>
      <c r="C5" s="683"/>
      <c r="D5" s="280" t="s">
        <v>47</v>
      </c>
      <c r="E5" s="319" t="s">
        <v>48</v>
      </c>
      <c r="F5" s="320" t="s">
        <v>49</v>
      </c>
      <c r="G5" s="319" t="s">
        <v>50</v>
      </c>
      <c r="H5" s="386" t="s">
        <v>51</v>
      </c>
      <c r="I5" s="675"/>
      <c r="J5" s="440"/>
      <c r="K5" s="268"/>
      <c r="L5" s="268"/>
      <c r="M5" s="268"/>
      <c r="N5" s="268"/>
      <c r="O5" s="268"/>
      <c r="P5" s="268"/>
      <c r="Q5" s="268"/>
      <c r="R5" s="268"/>
      <c r="S5" s="268"/>
      <c r="T5" s="268"/>
    </row>
    <row r="6" spans="1:20" s="340" customFormat="1" ht="21" customHeight="1">
      <c r="A6" s="680" t="s">
        <v>2900</v>
      </c>
      <c r="B6" s="681"/>
      <c r="C6" s="473">
        <v>170022</v>
      </c>
      <c r="D6" s="336">
        <v>168420</v>
      </c>
      <c r="E6" s="336">
        <v>85562</v>
      </c>
      <c r="F6" s="336">
        <v>23203</v>
      </c>
      <c r="G6" s="336">
        <v>47407</v>
      </c>
      <c r="H6" s="336">
        <v>12248</v>
      </c>
      <c r="I6" s="336">
        <v>1602</v>
      </c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</row>
    <row r="7" spans="1:20" ht="21" customHeight="1">
      <c r="A7" s="273"/>
      <c r="B7" s="323" t="s">
        <v>70</v>
      </c>
      <c r="C7" s="197">
        <v>8104</v>
      </c>
      <c r="D7" s="231">
        <v>7854</v>
      </c>
      <c r="E7" s="231">
        <v>38</v>
      </c>
      <c r="F7" s="231">
        <v>222</v>
      </c>
      <c r="G7" s="231">
        <v>7172</v>
      </c>
      <c r="H7" s="231">
        <v>422</v>
      </c>
      <c r="I7" s="231">
        <v>250</v>
      </c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</row>
    <row r="8" spans="1:20" ht="21" customHeight="1">
      <c r="A8" s="273"/>
      <c r="B8" s="323" t="s">
        <v>71</v>
      </c>
      <c r="C8" s="197">
        <v>12125</v>
      </c>
      <c r="D8" s="231">
        <v>11901</v>
      </c>
      <c r="E8" s="231">
        <v>323</v>
      </c>
      <c r="F8" s="231">
        <v>1236</v>
      </c>
      <c r="G8" s="231">
        <v>9437</v>
      </c>
      <c r="H8" s="231">
        <v>905</v>
      </c>
      <c r="I8" s="231">
        <v>224</v>
      </c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</row>
    <row r="9" spans="1:20" ht="21" customHeight="1">
      <c r="A9" s="273"/>
      <c r="B9" s="323" t="s">
        <v>54</v>
      </c>
      <c r="C9" s="197">
        <v>12534</v>
      </c>
      <c r="D9" s="231">
        <v>12342</v>
      </c>
      <c r="E9" s="231">
        <v>1224</v>
      </c>
      <c r="F9" s="231">
        <v>4167</v>
      </c>
      <c r="G9" s="231">
        <v>6226</v>
      </c>
      <c r="H9" s="231">
        <v>725</v>
      </c>
      <c r="I9" s="231">
        <v>192</v>
      </c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</row>
    <row r="10" spans="1:20" ht="21" customHeight="1">
      <c r="A10" s="273"/>
      <c r="B10" s="323" t="s">
        <v>55</v>
      </c>
      <c r="C10" s="197">
        <v>15670</v>
      </c>
      <c r="D10" s="231">
        <v>15539</v>
      </c>
      <c r="E10" s="231">
        <v>2394</v>
      </c>
      <c r="F10" s="231">
        <v>5430</v>
      </c>
      <c r="G10" s="231">
        <v>6311</v>
      </c>
      <c r="H10" s="231">
        <v>1404</v>
      </c>
      <c r="I10" s="231">
        <v>131</v>
      </c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</row>
    <row r="11" spans="1:20" ht="21" customHeight="1">
      <c r="A11" s="273"/>
      <c r="B11" s="323" t="s">
        <v>56</v>
      </c>
      <c r="C11" s="197">
        <v>16005</v>
      </c>
      <c r="D11" s="231">
        <v>15883</v>
      </c>
      <c r="E11" s="231">
        <v>4409</v>
      </c>
      <c r="F11" s="231">
        <v>3614</v>
      </c>
      <c r="G11" s="231">
        <v>5828</v>
      </c>
      <c r="H11" s="231">
        <v>2032</v>
      </c>
      <c r="I11" s="231">
        <v>122</v>
      </c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</row>
    <row r="12" spans="1:20" ht="21" customHeight="1">
      <c r="A12" s="273"/>
      <c r="B12" s="323" t="s">
        <v>57</v>
      </c>
      <c r="C12" s="197">
        <v>22691</v>
      </c>
      <c r="D12" s="231">
        <v>22539</v>
      </c>
      <c r="E12" s="231">
        <v>9987</v>
      </c>
      <c r="F12" s="231">
        <v>5209</v>
      </c>
      <c r="G12" s="231">
        <v>5015</v>
      </c>
      <c r="H12" s="231">
        <v>2328</v>
      </c>
      <c r="I12" s="231">
        <v>152</v>
      </c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</row>
    <row r="13" spans="1:20" ht="21" customHeight="1">
      <c r="A13" s="273"/>
      <c r="B13" s="323" t="s">
        <v>58</v>
      </c>
      <c r="C13" s="197">
        <v>21529</v>
      </c>
      <c r="D13" s="231">
        <v>21393</v>
      </c>
      <c r="E13" s="231">
        <v>13952</v>
      </c>
      <c r="F13" s="231">
        <v>2168</v>
      </c>
      <c r="G13" s="231">
        <v>3346</v>
      </c>
      <c r="H13" s="231">
        <v>1927</v>
      </c>
      <c r="I13" s="231">
        <v>136</v>
      </c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</row>
    <row r="14" spans="1:20" ht="21" customHeight="1">
      <c r="A14" s="273"/>
      <c r="B14" s="323" t="s">
        <v>59</v>
      </c>
      <c r="C14" s="197">
        <v>13603</v>
      </c>
      <c r="D14" s="231">
        <v>13503</v>
      </c>
      <c r="E14" s="231">
        <v>10261</v>
      </c>
      <c r="F14" s="231">
        <v>520</v>
      </c>
      <c r="G14" s="231">
        <v>1473</v>
      </c>
      <c r="H14" s="231">
        <v>1249</v>
      </c>
      <c r="I14" s="231">
        <v>100</v>
      </c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</row>
    <row r="15" spans="1:20" ht="21" customHeight="1">
      <c r="A15" s="273"/>
      <c r="B15" s="323" t="s">
        <v>60</v>
      </c>
      <c r="C15" s="197">
        <v>10889</v>
      </c>
      <c r="D15" s="231">
        <v>10777</v>
      </c>
      <c r="E15" s="231">
        <v>8642</v>
      </c>
      <c r="F15" s="231">
        <v>613</v>
      </c>
      <c r="G15" s="231">
        <v>940</v>
      </c>
      <c r="H15" s="231">
        <v>582</v>
      </c>
      <c r="I15" s="231">
        <v>112</v>
      </c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</row>
    <row r="16" spans="1:20" ht="21" customHeight="1">
      <c r="A16" s="273"/>
      <c r="B16" s="323" t="s">
        <v>61</v>
      </c>
      <c r="C16" s="197">
        <v>11562</v>
      </c>
      <c r="D16" s="231">
        <v>11475</v>
      </c>
      <c r="E16" s="231">
        <v>10342</v>
      </c>
      <c r="F16" s="231">
        <v>21</v>
      </c>
      <c r="G16" s="231">
        <v>781</v>
      </c>
      <c r="H16" s="231">
        <v>331</v>
      </c>
      <c r="I16" s="231">
        <v>87</v>
      </c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</row>
    <row r="17" spans="1:20" ht="21" customHeight="1">
      <c r="A17" s="273"/>
      <c r="B17" s="323" t="s">
        <v>62</v>
      </c>
      <c r="C17" s="197">
        <v>12013</v>
      </c>
      <c r="D17" s="231">
        <v>11923</v>
      </c>
      <c r="E17" s="231">
        <v>11286</v>
      </c>
      <c r="F17" s="231">
        <v>1</v>
      </c>
      <c r="G17" s="231">
        <v>473</v>
      </c>
      <c r="H17" s="231">
        <v>163</v>
      </c>
      <c r="I17" s="231">
        <v>90</v>
      </c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</row>
    <row r="18" spans="1:20" ht="21" customHeight="1">
      <c r="A18" s="273"/>
      <c r="B18" s="323" t="s">
        <v>63</v>
      </c>
      <c r="C18" s="197">
        <v>8566</v>
      </c>
      <c r="D18" s="231">
        <v>8560</v>
      </c>
      <c r="E18" s="231">
        <v>8115</v>
      </c>
      <c r="F18" s="231">
        <v>2</v>
      </c>
      <c r="G18" s="231">
        <v>352</v>
      </c>
      <c r="H18" s="231">
        <v>91</v>
      </c>
      <c r="I18" s="231">
        <v>6</v>
      </c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</row>
    <row r="19" spans="1:20" ht="21" customHeight="1">
      <c r="A19" s="273"/>
      <c r="B19" s="323" t="s">
        <v>64</v>
      </c>
      <c r="C19" s="197">
        <v>2622</v>
      </c>
      <c r="D19" s="231">
        <v>2622</v>
      </c>
      <c r="E19" s="231">
        <v>2537</v>
      </c>
      <c r="F19" s="231" t="s">
        <v>1479</v>
      </c>
      <c r="G19" s="231">
        <v>51</v>
      </c>
      <c r="H19" s="231">
        <v>34</v>
      </c>
      <c r="I19" s="231" t="s">
        <v>1479</v>
      </c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</row>
    <row r="20" spans="1:20" ht="21" customHeight="1">
      <c r="A20" s="273"/>
      <c r="B20" s="323" t="s">
        <v>65</v>
      </c>
      <c r="C20" s="197">
        <v>2109</v>
      </c>
      <c r="D20" s="231">
        <v>2109</v>
      </c>
      <c r="E20" s="231">
        <v>2052</v>
      </c>
      <c r="F20" s="231" t="s">
        <v>1479</v>
      </c>
      <c r="G20" s="231">
        <v>2</v>
      </c>
      <c r="H20" s="231">
        <v>55</v>
      </c>
      <c r="I20" s="231" t="s">
        <v>1479</v>
      </c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</row>
    <row r="21" spans="1:21" s="340" customFormat="1" ht="30" customHeight="1">
      <c r="A21" s="556" t="s">
        <v>72</v>
      </c>
      <c r="B21" s="682"/>
      <c r="C21" s="491">
        <v>424073</v>
      </c>
      <c r="D21" s="492">
        <v>420810</v>
      </c>
      <c r="E21" s="492">
        <v>245780</v>
      </c>
      <c r="F21" s="492">
        <v>52234</v>
      </c>
      <c r="G21" s="492">
        <v>88707</v>
      </c>
      <c r="H21" s="492">
        <v>34089</v>
      </c>
      <c r="I21" s="492">
        <v>3263</v>
      </c>
      <c r="J21" s="339"/>
      <c r="K21" s="339"/>
      <c r="L21" s="339"/>
      <c r="M21" s="339"/>
      <c r="N21" s="339"/>
      <c r="O21" s="339"/>
      <c r="P21" s="339"/>
      <c r="Q21" s="339"/>
      <c r="R21" s="339"/>
      <c r="S21" s="339"/>
      <c r="T21" s="339"/>
      <c r="U21" s="339"/>
    </row>
    <row r="22" spans="1:21" ht="17.25" customHeight="1">
      <c r="A22" s="273"/>
      <c r="B22" s="323" t="s">
        <v>70</v>
      </c>
      <c r="C22" s="441">
        <v>8631</v>
      </c>
      <c r="D22" s="442">
        <v>8314</v>
      </c>
      <c r="E22" s="442">
        <v>55</v>
      </c>
      <c r="F22" s="442">
        <v>263</v>
      </c>
      <c r="G22" s="442">
        <v>7535</v>
      </c>
      <c r="H22" s="442">
        <v>461</v>
      </c>
      <c r="I22" s="442">
        <v>317</v>
      </c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</row>
    <row r="23" spans="1:21" ht="17.25" customHeight="1">
      <c r="A23" s="273"/>
      <c r="B23" s="323" t="s">
        <v>71</v>
      </c>
      <c r="C23" s="441">
        <v>14607</v>
      </c>
      <c r="D23" s="442">
        <v>14293</v>
      </c>
      <c r="E23" s="442">
        <v>598</v>
      </c>
      <c r="F23" s="442">
        <v>1671</v>
      </c>
      <c r="G23" s="442">
        <v>10965</v>
      </c>
      <c r="H23" s="442">
        <v>1059</v>
      </c>
      <c r="I23" s="442">
        <v>314</v>
      </c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</row>
    <row r="24" spans="1:21" ht="17.25" customHeight="1">
      <c r="A24" s="273"/>
      <c r="B24" s="323" t="s">
        <v>54</v>
      </c>
      <c r="C24" s="441">
        <v>22275</v>
      </c>
      <c r="D24" s="442">
        <v>21914</v>
      </c>
      <c r="E24" s="442">
        <v>2627</v>
      </c>
      <c r="F24" s="442">
        <v>7662</v>
      </c>
      <c r="G24" s="442">
        <v>10148</v>
      </c>
      <c r="H24" s="442">
        <v>1477</v>
      </c>
      <c r="I24" s="442">
        <v>361</v>
      </c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</row>
    <row r="25" spans="1:21" ht="17.25" customHeight="1">
      <c r="A25" s="273"/>
      <c r="B25" s="323" t="s">
        <v>55</v>
      </c>
      <c r="C25" s="441">
        <v>32997</v>
      </c>
      <c r="D25" s="442">
        <v>32731</v>
      </c>
      <c r="E25" s="442">
        <v>5653</v>
      </c>
      <c r="F25" s="442">
        <v>11035</v>
      </c>
      <c r="G25" s="442">
        <v>12409</v>
      </c>
      <c r="H25" s="442">
        <v>3634</v>
      </c>
      <c r="I25" s="442">
        <v>266</v>
      </c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</row>
    <row r="26" spans="1:21" ht="17.25" customHeight="1">
      <c r="A26" s="273"/>
      <c r="B26" s="323" t="s">
        <v>56</v>
      </c>
      <c r="C26" s="441">
        <v>38237</v>
      </c>
      <c r="D26" s="442">
        <v>37954</v>
      </c>
      <c r="E26" s="442">
        <v>10786</v>
      </c>
      <c r="F26" s="442">
        <v>8032</v>
      </c>
      <c r="G26" s="442">
        <v>13455</v>
      </c>
      <c r="H26" s="442">
        <v>5681</v>
      </c>
      <c r="I26" s="442">
        <v>283</v>
      </c>
      <c r="J26" s="268"/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8"/>
    </row>
    <row r="27" spans="1:21" ht="17.25" customHeight="1">
      <c r="A27" s="273"/>
      <c r="B27" s="323" t="s">
        <v>57</v>
      </c>
      <c r="C27" s="441">
        <v>60766</v>
      </c>
      <c r="D27" s="442">
        <v>60413</v>
      </c>
      <c r="E27" s="442">
        <v>26378</v>
      </c>
      <c r="F27" s="442">
        <v>13577</v>
      </c>
      <c r="G27" s="442">
        <v>13268</v>
      </c>
      <c r="H27" s="442">
        <v>7190</v>
      </c>
      <c r="I27" s="442">
        <v>353</v>
      </c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</row>
    <row r="28" spans="1:21" ht="17.25" customHeight="1">
      <c r="A28" s="273"/>
      <c r="B28" s="323" t="s">
        <v>58</v>
      </c>
      <c r="C28" s="441">
        <v>61790</v>
      </c>
      <c r="D28" s="442">
        <v>61473</v>
      </c>
      <c r="E28" s="442">
        <v>39474</v>
      </c>
      <c r="F28" s="442">
        <v>6279</v>
      </c>
      <c r="G28" s="442">
        <v>9522</v>
      </c>
      <c r="H28" s="442">
        <v>6198</v>
      </c>
      <c r="I28" s="442">
        <v>317</v>
      </c>
      <c r="J28" s="268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</row>
    <row r="29" spans="1:21" ht="17.25" customHeight="1">
      <c r="A29" s="273"/>
      <c r="B29" s="323" t="s">
        <v>59</v>
      </c>
      <c r="C29" s="441">
        <v>40419</v>
      </c>
      <c r="D29" s="442">
        <v>40132</v>
      </c>
      <c r="E29" s="442">
        <v>30052</v>
      </c>
      <c r="F29" s="442">
        <v>1627</v>
      </c>
      <c r="G29" s="442">
        <v>4175</v>
      </c>
      <c r="H29" s="442">
        <v>4278</v>
      </c>
      <c r="I29" s="442">
        <v>287</v>
      </c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</row>
    <row r="30" spans="1:21" ht="17.25" customHeight="1">
      <c r="A30" s="273"/>
      <c r="B30" s="323" t="s">
        <v>60</v>
      </c>
      <c r="C30" s="441">
        <v>31910</v>
      </c>
      <c r="D30" s="442">
        <v>31627</v>
      </c>
      <c r="E30" s="442">
        <v>25115</v>
      </c>
      <c r="F30" s="442">
        <v>2004</v>
      </c>
      <c r="G30" s="442">
        <v>2556</v>
      </c>
      <c r="H30" s="442">
        <v>1952</v>
      </c>
      <c r="I30" s="442">
        <v>283</v>
      </c>
      <c r="J30" s="268"/>
      <c r="K30" s="268"/>
      <c r="L30" s="268"/>
      <c r="M30" s="268"/>
      <c r="N30" s="268"/>
      <c r="O30" s="268"/>
      <c r="P30" s="268"/>
      <c r="Q30" s="268"/>
      <c r="R30" s="268"/>
      <c r="S30" s="268"/>
      <c r="T30" s="268"/>
      <c r="U30" s="268"/>
    </row>
    <row r="31" spans="1:21" ht="17.25" customHeight="1">
      <c r="A31" s="273"/>
      <c r="B31" s="323" t="s">
        <v>61</v>
      </c>
      <c r="C31" s="441">
        <v>34073</v>
      </c>
      <c r="D31" s="442">
        <v>33856</v>
      </c>
      <c r="E31" s="442">
        <v>30492</v>
      </c>
      <c r="F31" s="442">
        <v>76</v>
      </c>
      <c r="G31" s="442">
        <v>2216</v>
      </c>
      <c r="H31" s="442">
        <v>1072</v>
      </c>
      <c r="I31" s="442">
        <v>217</v>
      </c>
      <c r="J31" s="268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</row>
    <row r="32" spans="1:21" ht="17.25" customHeight="1">
      <c r="A32" s="273"/>
      <c r="B32" s="323" t="s">
        <v>62</v>
      </c>
      <c r="C32" s="441">
        <v>36303</v>
      </c>
      <c r="D32" s="442">
        <v>36053</v>
      </c>
      <c r="E32" s="442">
        <v>34204</v>
      </c>
      <c r="F32" s="442">
        <v>3</v>
      </c>
      <c r="G32" s="442">
        <v>1335</v>
      </c>
      <c r="H32" s="442">
        <v>511</v>
      </c>
      <c r="I32" s="442">
        <v>250</v>
      </c>
      <c r="J32" s="268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</row>
    <row r="33" spans="1:21" ht="17.25" customHeight="1">
      <c r="A33" s="273"/>
      <c r="B33" s="323" t="s">
        <v>63</v>
      </c>
      <c r="C33" s="441">
        <v>26729</v>
      </c>
      <c r="D33" s="442">
        <v>26714</v>
      </c>
      <c r="E33" s="442">
        <v>25495</v>
      </c>
      <c r="F33" s="442">
        <v>5</v>
      </c>
      <c r="G33" s="442">
        <v>941</v>
      </c>
      <c r="H33" s="442">
        <v>273</v>
      </c>
      <c r="I33" s="442">
        <v>15</v>
      </c>
      <c r="J33" s="268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</row>
    <row r="34" spans="1:21" ht="17.25" customHeight="1">
      <c r="A34" s="273"/>
      <c r="B34" s="323" t="s">
        <v>64</v>
      </c>
      <c r="C34" s="441">
        <v>8499</v>
      </c>
      <c r="D34" s="442">
        <v>8499</v>
      </c>
      <c r="E34" s="442">
        <v>8203</v>
      </c>
      <c r="F34" s="231" t="s">
        <v>1479</v>
      </c>
      <c r="G34" s="442">
        <v>176</v>
      </c>
      <c r="H34" s="442">
        <v>120</v>
      </c>
      <c r="I34" s="231" t="s">
        <v>1479</v>
      </c>
      <c r="J34" s="268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</row>
    <row r="35" spans="1:21" ht="17.25" customHeight="1" thickBot="1">
      <c r="A35" s="281"/>
      <c r="B35" s="443" t="s">
        <v>65</v>
      </c>
      <c r="C35" s="444">
        <v>6837</v>
      </c>
      <c r="D35" s="445">
        <v>6837</v>
      </c>
      <c r="E35" s="445">
        <v>6648</v>
      </c>
      <c r="F35" s="225" t="s">
        <v>1479</v>
      </c>
      <c r="G35" s="445">
        <v>6</v>
      </c>
      <c r="H35" s="445">
        <v>183</v>
      </c>
      <c r="I35" s="225" t="s">
        <v>1479</v>
      </c>
      <c r="J35" s="268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</row>
    <row r="36" spans="1:21" ht="12.75" customHeight="1">
      <c r="A36" s="268"/>
      <c r="B36" s="268"/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</row>
    <row r="37" spans="1:21" ht="12.75" customHeight="1">
      <c r="A37" s="268"/>
      <c r="B37" s="268"/>
      <c r="C37" s="268"/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</row>
    <row r="38" spans="1:21" ht="12.75" customHeight="1">
      <c r="A38" s="268"/>
      <c r="B38" s="268"/>
      <c r="C38" s="268"/>
      <c r="D38" s="268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</row>
    <row r="39" spans="1:21" ht="12.75" customHeight="1">
      <c r="A39" s="268"/>
      <c r="B39" s="268"/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</row>
    <row r="40" spans="1:21" ht="13.5">
      <c r="A40" s="268"/>
      <c r="B40" s="268"/>
      <c r="C40" s="268"/>
      <c r="D40" s="268"/>
      <c r="E40" s="268"/>
      <c r="F40" s="268"/>
      <c r="G40" s="268"/>
      <c r="H40" s="268"/>
      <c r="I40" s="268"/>
      <c r="J40" s="268"/>
      <c r="K40" s="268"/>
      <c r="L40" s="268"/>
      <c r="M40" s="268"/>
      <c r="N40" s="268"/>
      <c r="O40" s="268"/>
      <c r="P40" s="268"/>
      <c r="Q40" s="268"/>
      <c r="R40" s="268"/>
      <c r="S40" s="268"/>
      <c r="T40" s="268"/>
      <c r="U40" s="268"/>
    </row>
    <row r="41" spans="1:21" ht="13.5">
      <c r="A41" s="268"/>
      <c r="B41" s="268"/>
      <c r="C41" s="268"/>
      <c r="D41" s="268"/>
      <c r="E41" s="268"/>
      <c r="F41" s="268"/>
      <c r="G41" s="268"/>
      <c r="H41" s="268"/>
      <c r="I41" s="268"/>
      <c r="J41" s="268"/>
      <c r="K41" s="268"/>
      <c r="L41" s="268"/>
      <c r="M41" s="268"/>
      <c r="N41" s="268"/>
      <c r="O41" s="268"/>
      <c r="P41" s="268"/>
      <c r="Q41" s="268"/>
      <c r="R41" s="268"/>
      <c r="S41" s="268"/>
      <c r="T41" s="268"/>
      <c r="U41" s="268"/>
    </row>
    <row r="42" spans="1:21" ht="13.5">
      <c r="A42" s="268"/>
      <c r="B42" s="268"/>
      <c r="C42" s="268"/>
      <c r="D42" s="268"/>
      <c r="E42" s="268"/>
      <c r="F42" s="268"/>
      <c r="G42" s="268"/>
      <c r="H42" s="268"/>
      <c r="I42" s="268"/>
      <c r="J42" s="268"/>
      <c r="K42" s="268"/>
      <c r="L42" s="268"/>
      <c r="M42" s="268"/>
      <c r="N42" s="268"/>
      <c r="O42" s="268"/>
      <c r="P42" s="268"/>
      <c r="Q42" s="268"/>
      <c r="R42" s="268"/>
      <c r="S42" s="268"/>
      <c r="T42" s="268"/>
      <c r="U42" s="268"/>
    </row>
    <row r="43" spans="1:21" ht="13.5">
      <c r="A43" s="268"/>
      <c r="B43" s="268"/>
      <c r="C43" s="268"/>
      <c r="D43" s="268"/>
      <c r="E43" s="268"/>
      <c r="F43" s="268"/>
      <c r="G43" s="268"/>
      <c r="H43" s="268"/>
      <c r="I43" s="268"/>
      <c r="J43" s="268"/>
      <c r="K43" s="268"/>
      <c r="L43" s="268"/>
      <c r="M43" s="268"/>
      <c r="N43" s="268"/>
      <c r="O43" s="268"/>
      <c r="P43" s="268"/>
      <c r="Q43" s="268"/>
      <c r="R43" s="268"/>
      <c r="S43" s="268"/>
      <c r="T43" s="268"/>
      <c r="U43" s="268"/>
    </row>
    <row r="44" spans="1:21" ht="13.5">
      <c r="A44" s="268"/>
      <c r="B44" s="268"/>
      <c r="C44" s="268"/>
      <c r="D44" s="268"/>
      <c r="E44" s="268"/>
      <c r="F44" s="268"/>
      <c r="G44" s="268"/>
      <c r="H44" s="268"/>
      <c r="I44" s="268"/>
      <c r="J44" s="268"/>
      <c r="K44" s="268"/>
      <c r="L44" s="268"/>
      <c r="M44" s="268"/>
      <c r="N44" s="268"/>
      <c r="O44" s="268"/>
      <c r="P44" s="268"/>
      <c r="Q44" s="268"/>
      <c r="R44" s="268"/>
      <c r="S44" s="268"/>
      <c r="T44" s="268"/>
      <c r="U44" s="268"/>
    </row>
    <row r="45" spans="1:21" ht="13.5">
      <c r="A45" s="268"/>
      <c r="B45" s="268"/>
      <c r="C45" s="268"/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268"/>
      <c r="S45" s="268"/>
      <c r="T45" s="268"/>
      <c r="U45" s="268"/>
    </row>
    <row r="46" spans="1:21" ht="13.5">
      <c r="A46" s="268"/>
      <c r="B46" s="268"/>
      <c r="C46" s="268"/>
      <c r="D46" s="268"/>
      <c r="E46" s="268"/>
      <c r="F46" s="268"/>
      <c r="G46" s="268"/>
      <c r="H46" s="268"/>
      <c r="I46" s="268"/>
      <c r="J46" s="268"/>
      <c r="K46" s="268"/>
      <c r="L46" s="268"/>
      <c r="M46" s="268"/>
      <c r="N46" s="268"/>
      <c r="O46" s="268"/>
      <c r="P46" s="268"/>
      <c r="Q46" s="268"/>
      <c r="R46" s="268"/>
      <c r="S46" s="268"/>
      <c r="T46" s="268"/>
      <c r="U46" s="268"/>
    </row>
    <row r="47" spans="1:21" ht="13.5">
      <c r="A47" s="268"/>
      <c r="B47" s="268"/>
      <c r="C47" s="268"/>
      <c r="D47" s="268"/>
      <c r="E47" s="268"/>
      <c r="F47" s="268"/>
      <c r="G47" s="268"/>
      <c r="H47" s="268"/>
      <c r="I47" s="268"/>
      <c r="J47" s="268"/>
      <c r="K47" s="268"/>
      <c r="L47" s="268"/>
      <c r="M47" s="268"/>
      <c r="N47" s="268"/>
      <c r="O47" s="268"/>
      <c r="P47" s="268"/>
      <c r="Q47" s="268"/>
      <c r="R47" s="268"/>
      <c r="S47" s="268"/>
      <c r="T47" s="268"/>
      <c r="U47" s="268"/>
    </row>
    <row r="48" spans="1:21" ht="13.5">
      <c r="A48" s="268"/>
      <c r="B48" s="268"/>
      <c r="C48" s="268"/>
      <c r="D48" s="268"/>
      <c r="E48" s="268"/>
      <c r="F48" s="268"/>
      <c r="G48" s="268"/>
      <c r="H48" s="268"/>
      <c r="I48" s="268"/>
      <c r="J48" s="268"/>
      <c r="K48" s="268"/>
      <c r="L48" s="268"/>
      <c r="M48" s="268"/>
      <c r="N48" s="268"/>
      <c r="O48" s="268"/>
      <c r="P48" s="268"/>
      <c r="Q48" s="268"/>
      <c r="R48" s="268"/>
      <c r="S48" s="268"/>
      <c r="T48" s="268"/>
      <c r="U48" s="268"/>
    </row>
    <row r="49" spans="1:21" ht="13.5">
      <c r="A49" s="268"/>
      <c r="B49" s="268"/>
      <c r="C49" s="268"/>
      <c r="D49" s="268"/>
      <c r="E49" s="268"/>
      <c r="F49" s="268"/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8"/>
      <c r="S49" s="268"/>
      <c r="T49" s="268"/>
      <c r="U49" s="268"/>
    </row>
    <row r="50" spans="1:21" ht="13.5">
      <c r="A50" s="268"/>
      <c r="B50" s="268"/>
      <c r="C50" s="268"/>
      <c r="D50" s="268"/>
      <c r="E50" s="268"/>
      <c r="F50" s="268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268"/>
      <c r="R50" s="268"/>
      <c r="S50" s="268"/>
      <c r="T50" s="268"/>
      <c r="U50" s="268"/>
    </row>
    <row r="51" spans="1:21" ht="13.5">
      <c r="A51" s="268"/>
      <c r="B51" s="268"/>
      <c r="C51" s="268"/>
      <c r="D51" s="268"/>
      <c r="E51" s="268"/>
      <c r="F51" s="268"/>
      <c r="G51" s="268"/>
      <c r="H51" s="268"/>
      <c r="I51" s="268"/>
      <c r="J51" s="268"/>
      <c r="K51" s="268"/>
      <c r="L51" s="268"/>
      <c r="M51" s="268"/>
      <c r="N51" s="268"/>
      <c r="O51" s="268"/>
      <c r="P51" s="268"/>
      <c r="Q51" s="268"/>
      <c r="R51" s="268"/>
      <c r="S51" s="268"/>
      <c r="T51" s="268"/>
      <c r="U51" s="268"/>
    </row>
    <row r="52" spans="1:21" ht="13.5">
      <c r="A52" s="268"/>
      <c r="B52" s="268"/>
      <c r="C52" s="268"/>
      <c r="D52" s="268"/>
      <c r="E52" s="268"/>
      <c r="F52" s="268"/>
      <c r="G52" s="268"/>
      <c r="H52" s="268"/>
      <c r="I52" s="268"/>
      <c r="J52" s="268"/>
      <c r="K52" s="268"/>
      <c r="L52" s="268"/>
      <c r="M52" s="268"/>
      <c r="N52" s="268"/>
      <c r="O52" s="268"/>
      <c r="P52" s="268"/>
      <c r="Q52" s="268"/>
      <c r="R52" s="268"/>
      <c r="S52" s="268"/>
      <c r="T52" s="268"/>
      <c r="U52" s="268"/>
    </row>
    <row r="53" spans="1:21" ht="13.5">
      <c r="A53" s="268"/>
      <c r="B53" s="268"/>
      <c r="C53" s="268"/>
      <c r="D53" s="268"/>
      <c r="E53" s="268"/>
      <c r="F53" s="268"/>
      <c r="G53" s="268"/>
      <c r="H53" s="268"/>
      <c r="I53" s="268"/>
      <c r="J53" s="268"/>
      <c r="K53" s="268"/>
      <c r="L53" s="268"/>
      <c r="M53" s="268"/>
      <c r="N53" s="268"/>
      <c r="O53" s="268"/>
      <c r="P53" s="268"/>
      <c r="Q53" s="268"/>
      <c r="R53" s="268"/>
      <c r="S53" s="268"/>
      <c r="T53" s="268"/>
      <c r="U53" s="268"/>
    </row>
    <row r="54" spans="1:21" ht="13.5">
      <c r="A54" s="268"/>
      <c r="B54" s="268"/>
      <c r="C54" s="268"/>
      <c r="D54" s="268"/>
      <c r="E54" s="268"/>
      <c r="F54" s="268"/>
      <c r="G54" s="268"/>
      <c r="H54" s="268"/>
      <c r="I54" s="268"/>
      <c r="J54" s="268"/>
      <c r="K54" s="268"/>
      <c r="L54" s="268"/>
      <c r="M54" s="268"/>
      <c r="N54" s="268"/>
      <c r="O54" s="268"/>
      <c r="P54" s="268"/>
      <c r="Q54" s="268"/>
      <c r="R54" s="268"/>
      <c r="S54" s="268"/>
      <c r="T54" s="268"/>
      <c r="U54" s="268"/>
    </row>
    <row r="55" spans="1:21" ht="13.5">
      <c r="A55" s="268"/>
      <c r="B55" s="268"/>
      <c r="C55" s="268"/>
      <c r="D55" s="268"/>
      <c r="E55" s="268"/>
      <c r="F55" s="268"/>
      <c r="G55" s="268"/>
      <c r="H55" s="268"/>
      <c r="I55" s="268"/>
      <c r="J55" s="268"/>
      <c r="K55" s="268"/>
      <c r="L55" s="268"/>
      <c r="M55" s="268"/>
      <c r="N55" s="268"/>
      <c r="O55" s="268"/>
      <c r="P55" s="268"/>
      <c r="Q55" s="268"/>
      <c r="R55" s="268"/>
      <c r="S55" s="268"/>
      <c r="T55" s="268"/>
      <c r="U55" s="268"/>
    </row>
    <row r="56" spans="1:21" ht="13.5">
      <c r="A56" s="268"/>
      <c r="B56" s="268"/>
      <c r="C56" s="268"/>
      <c r="D56" s="268"/>
      <c r="E56" s="268"/>
      <c r="F56" s="268"/>
      <c r="G56" s="268"/>
      <c r="H56" s="268"/>
      <c r="I56" s="268"/>
      <c r="J56" s="268"/>
      <c r="K56" s="268"/>
      <c r="L56" s="268"/>
      <c r="M56" s="268"/>
      <c r="N56" s="268"/>
      <c r="O56" s="268"/>
      <c r="P56" s="268"/>
      <c r="Q56" s="268"/>
      <c r="R56" s="268"/>
      <c r="S56" s="268"/>
      <c r="T56" s="268"/>
      <c r="U56" s="268"/>
    </row>
    <row r="57" spans="1:21" ht="13.5">
      <c r="A57" s="268"/>
      <c r="B57" s="268"/>
      <c r="C57" s="268"/>
      <c r="D57" s="268"/>
      <c r="E57" s="268"/>
      <c r="F57" s="268"/>
      <c r="G57" s="268"/>
      <c r="H57" s="268"/>
      <c r="I57" s="268"/>
      <c r="J57" s="268"/>
      <c r="K57" s="268"/>
      <c r="L57" s="268"/>
      <c r="M57" s="268"/>
      <c r="N57" s="268"/>
      <c r="O57" s="268"/>
      <c r="P57" s="268"/>
      <c r="Q57" s="268"/>
      <c r="R57" s="268"/>
      <c r="S57" s="268"/>
      <c r="T57" s="268"/>
      <c r="U57" s="268"/>
    </row>
    <row r="58" spans="1:21" ht="13.5">
      <c r="A58" s="268"/>
      <c r="B58" s="268"/>
      <c r="C58" s="268"/>
      <c r="D58" s="268"/>
      <c r="E58" s="268"/>
      <c r="F58" s="268"/>
      <c r="G58" s="268"/>
      <c r="H58" s="268"/>
      <c r="I58" s="268"/>
      <c r="J58" s="268"/>
      <c r="K58" s="268"/>
      <c r="L58" s="268"/>
      <c r="M58" s="268"/>
      <c r="N58" s="268"/>
      <c r="O58" s="268"/>
      <c r="P58" s="268"/>
      <c r="Q58" s="268"/>
      <c r="R58" s="268"/>
      <c r="S58" s="268"/>
      <c r="T58" s="268"/>
      <c r="U58" s="268"/>
    </row>
  </sheetData>
  <mergeCells count="6">
    <mergeCell ref="I4:I5"/>
    <mergeCell ref="A4:B5"/>
    <mergeCell ref="A6:B6"/>
    <mergeCell ref="A21:B21"/>
    <mergeCell ref="C4:C5"/>
    <mergeCell ref="D4:H4"/>
  </mergeCells>
  <printOptions/>
  <pageMargins left="0.66" right="0.57" top="1" bottom="1" header="0.512" footer="0.512"/>
  <pageSetup blackAndWhite="1"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60"/>
  <sheetViews>
    <sheetView zoomScale="120" zoomScaleNormal="120" zoomScaleSheetLayoutView="120" workbookViewId="0" topLeftCell="A1">
      <selection activeCell="A1" sqref="A1"/>
    </sheetView>
  </sheetViews>
  <sheetFormatPr defaultColWidth="9.00390625" defaultRowHeight="12"/>
  <cols>
    <col min="1" max="1" width="3.00390625" style="317" customWidth="1"/>
    <col min="2" max="2" width="15.875" style="317" customWidth="1"/>
    <col min="3" max="3" width="2.875" style="317" customWidth="1"/>
    <col min="4" max="9" width="13.875" style="317" customWidth="1"/>
    <col min="10" max="10" width="20.125" style="317" bestFit="1" customWidth="1"/>
    <col min="11" max="11" width="12.125" style="317" bestFit="1" customWidth="1"/>
    <col min="12" max="12" width="10.00390625" style="317" bestFit="1" customWidth="1"/>
    <col min="13" max="16384" width="9.375" style="317" customWidth="1"/>
  </cols>
  <sheetData>
    <row r="1" spans="1:18" ht="18" customHeight="1">
      <c r="A1" s="267" t="s">
        <v>2069</v>
      </c>
      <c r="B1" s="315"/>
      <c r="C1" s="315"/>
      <c r="D1" s="315"/>
      <c r="E1" s="315"/>
      <c r="F1" s="315"/>
      <c r="G1" s="315"/>
      <c r="H1" s="315"/>
      <c r="I1" s="315"/>
      <c r="J1" s="316"/>
      <c r="K1" s="316"/>
      <c r="L1" s="316"/>
      <c r="M1" s="316"/>
      <c r="N1" s="316"/>
      <c r="O1" s="316"/>
      <c r="P1" s="316"/>
      <c r="Q1" s="316"/>
      <c r="R1" s="316"/>
    </row>
    <row r="2" spans="1:18" ht="12" customHeight="1" thickBot="1">
      <c r="A2" s="315"/>
      <c r="B2" s="315"/>
      <c r="C2" s="315"/>
      <c r="D2" s="315"/>
      <c r="E2" s="315"/>
      <c r="F2" s="315"/>
      <c r="G2" s="315"/>
      <c r="H2" s="315"/>
      <c r="I2" s="315"/>
      <c r="J2" s="316"/>
      <c r="K2" s="316"/>
      <c r="L2" s="316"/>
      <c r="M2" s="316"/>
      <c r="N2" s="316"/>
      <c r="O2" s="316"/>
      <c r="P2" s="316"/>
      <c r="Q2" s="316"/>
      <c r="R2" s="316"/>
    </row>
    <row r="3" spans="1:18" ht="15" customHeight="1">
      <c r="A3" s="382"/>
      <c r="B3" s="382" t="s">
        <v>194</v>
      </c>
      <c r="C3" s="382"/>
      <c r="D3" s="684" t="s">
        <v>1304</v>
      </c>
      <c r="E3" s="685"/>
      <c r="F3" s="686"/>
      <c r="G3" s="684" t="s">
        <v>1305</v>
      </c>
      <c r="H3" s="685"/>
      <c r="I3" s="685"/>
      <c r="J3" s="316"/>
      <c r="K3" s="316"/>
      <c r="L3" s="316"/>
      <c r="M3" s="316"/>
      <c r="N3" s="316"/>
      <c r="O3" s="316"/>
      <c r="P3" s="316"/>
      <c r="Q3" s="316"/>
      <c r="R3" s="316"/>
    </row>
    <row r="4" spans="1:18" ht="15" customHeight="1">
      <c r="A4" s="322"/>
      <c r="B4" s="350" t="s">
        <v>2867</v>
      </c>
      <c r="C4" s="322"/>
      <c r="D4" s="275" t="s">
        <v>166</v>
      </c>
      <c r="E4" s="383" t="s">
        <v>167</v>
      </c>
      <c r="F4" s="383" t="s">
        <v>168</v>
      </c>
      <c r="G4" s="383" t="s">
        <v>166</v>
      </c>
      <c r="H4" s="383" t="s">
        <v>167</v>
      </c>
      <c r="I4" s="323" t="s">
        <v>168</v>
      </c>
      <c r="J4" s="316"/>
      <c r="K4" s="316"/>
      <c r="L4" s="316"/>
      <c r="M4" s="316"/>
      <c r="N4" s="316"/>
      <c r="O4" s="316"/>
      <c r="P4" s="316"/>
      <c r="Q4" s="316"/>
      <c r="R4" s="316"/>
    </row>
    <row r="5" spans="1:18" ht="15" customHeight="1">
      <c r="A5" s="384"/>
      <c r="B5" s="384" t="s">
        <v>194</v>
      </c>
      <c r="C5" s="384"/>
      <c r="D5" s="280" t="s">
        <v>169</v>
      </c>
      <c r="E5" s="385" t="s">
        <v>170</v>
      </c>
      <c r="F5" s="385" t="s">
        <v>171</v>
      </c>
      <c r="G5" s="385" t="s">
        <v>169</v>
      </c>
      <c r="H5" s="385" t="s">
        <v>170</v>
      </c>
      <c r="I5" s="386" t="s">
        <v>171</v>
      </c>
      <c r="J5" s="316"/>
      <c r="K5" s="316"/>
      <c r="L5" s="316"/>
      <c r="M5" s="316"/>
      <c r="N5" s="316"/>
      <c r="O5" s="316"/>
      <c r="P5" s="316"/>
      <c r="Q5" s="316"/>
      <c r="R5" s="316"/>
    </row>
    <row r="6" spans="1:18" ht="24" customHeight="1">
      <c r="A6" s="387"/>
      <c r="B6" s="488" t="s">
        <v>2872</v>
      </c>
      <c r="C6" s="489"/>
      <c r="D6" s="473">
        <v>63208</v>
      </c>
      <c r="E6" s="336">
        <v>310132</v>
      </c>
      <c r="F6" s="336">
        <v>63782</v>
      </c>
      <c r="G6" s="490" t="s">
        <v>104</v>
      </c>
      <c r="H6" s="336" t="s">
        <v>172</v>
      </c>
      <c r="I6" s="336" t="s">
        <v>173</v>
      </c>
      <c r="J6" s="316"/>
      <c r="K6" s="316"/>
      <c r="L6" s="316"/>
      <c r="M6" s="316"/>
      <c r="N6" s="316"/>
      <c r="O6" s="316"/>
      <c r="P6" s="316"/>
      <c r="Q6" s="316"/>
      <c r="R6" s="316"/>
    </row>
    <row r="7" spans="1:18" ht="24" customHeight="1">
      <c r="A7" s="322"/>
      <c r="B7" s="350" t="s">
        <v>382</v>
      </c>
      <c r="C7" s="322"/>
      <c r="D7" s="197">
        <v>24510</v>
      </c>
      <c r="E7" s="231">
        <v>123461</v>
      </c>
      <c r="F7" s="231">
        <v>27057</v>
      </c>
      <c r="G7" s="231" t="s">
        <v>174</v>
      </c>
      <c r="H7" s="231" t="s">
        <v>175</v>
      </c>
      <c r="I7" s="231" t="s">
        <v>176</v>
      </c>
      <c r="J7" s="316"/>
      <c r="K7" s="316"/>
      <c r="L7" s="316"/>
      <c r="M7" s="316"/>
      <c r="N7" s="316"/>
      <c r="O7" s="316"/>
      <c r="P7" s="316"/>
      <c r="Q7" s="316"/>
      <c r="R7" s="316"/>
    </row>
    <row r="8" spans="1:18" ht="24" customHeight="1">
      <c r="A8" s="322"/>
      <c r="B8" s="350" t="s">
        <v>318</v>
      </c>
      <c r="C8" s="322"/>
      <c r="D8" s="197">
        <v>13348</v>
      </c>
      <c r="E8" s="231">
        <v>67562</v>
      </c>
      <c r="F8" s="231">
        <v>14020</v>
      </c>
      <c r="G8" s="231" t="s">
        <v>177</v>
      </c>
      <c r="H8" s="231" t="s">
        <v>178</v>
      </c>
      <c r="I8" s="231" t="s">
        <v>179</v>
      </c>
      <c r="J8" s="316"/>
      <c r="K8" s="316"/>
      <c r="L8" s="316"/>
      <c r="M8" s="316"/>
      <c r="N8" s="316"/>
      <c r="O8" s="316"/>
      <c r="P8" s="316"/>
      <c r="Q8" s="316"/>
      <c r="R8" s="316"/>
    </row>
    <row r="9" spans="1:18" ht="24" customHeight="1">
      <c r="A9" s="322"/>
      <c r="B9" s="350" t="s">
        <v>327</v>
      </c>
      <c r="C9" s="322"/>
      <c r="D9" s="197">
        <v>9375</v>
      </c>
      <c r="E9" s="231">
        <v>47263</v>
      </c>
      <c r="F9" s="231">
        <v>8146</v>
      </c>
      <c r="G9" s="231" t="s">
        <v>180</v>
      </c>
      <c r="H9" s="231" t="s">
        <v>181</v>
      </c>
      <c r="I9" s="231" t="s">
        <v>182</v>
      </c>
      <c r="J9" s="316"/>
      <c r="K9" s="316"/>
      <c r="L9" s="316"/>
      <c r="M9" s="316"/>
      <c r="N9" s="316"/>
      <c r="O9" s="316"/>
      <c r="P9" s="316"/>
      <c r="Q9" s="316"/>
      <c r="R9" s="316"/>
    </row>
    <row r="10" spans="1:18" ht="24" customHeight="1">
      <c r="A10" s="322"/>
      <c r="B10" s="350" t="s">
        <v>336</v>
      </c>
      <c r="C10" s="322"/>
      <c r="D10" s="197">
        <v>9587</v>
      </c>
      <c r="E10" s="231">
        <v>44258</v>
      </c>
      <c r="F10" s="231">
        <v>8923</v>
      </c>
      <c r="G10" s="231" t="s">
        <v>183</v>
      </c>
      <c r="H10" s="231" t="s">
        <v>184</v>
      </c>
      <c r="I10" s="231" t="s">
        <v>185</v>
      </c>
      <c r="J10" s="316"/>
      <c r="K10" s="316"/>
      <c r="L10" s="316"/>
      <c r="M10" s="316"/>
      <c r="N10" s="316"/>
      <c r="O10" s="316"/>
      <c r="P10" s="316"/>
      <c r="Q10" s="316"/>
      <c r="R10" s="316"/>
    </row>
    <row r="11" spans="1:18" ht="24" customHeight="1">
      <c r="A11" s="322"/>
      <c r="B11" s="350" t="s">
        <v>366</v>
      </c>
      <c r="C11" s="322"/>
      <c r="D11" s="197">
        <v>3523</v>
      </c>
      <c r="E11" s="231">
        <v>15957</v>
      </c>
      <c r="F11" s="231">
        <v>3254</v>
      </c>
      <c r="G11" s="231" t="s">
        <v>186</v>
      </c>
      <c r="H11" s="231" t="s">
        <v>187</v>
      </c>
      <c r="I11" s="231" t="s">
        <v>995</v>
      </c>
      <c r="J11" s="316"/>
      <c r="K11" s="316"/>
      <c r="L11" s="316"/>
      <c r="M11" s="316"/>
      <c r="N11" s="316"/>
      <c r="O11" s="316"/>
      <c r="P11" s="316"/>
      <c r="Q11" s="316"/>
      <c r="R11" s="316"/>
    </row>
    <row r="12" spans="1:18" ht="24" customHeight="1" thickBot="1">
      <c r="A12" s="388"/>
      <c r="B12" s="355" t="s">
        <v>373</v>
      </c>
      <c r="C12" s="388"/>
      <c r="D12" s="223">
        <v>2865</v>
      </c>
      <c r="E12" s="225">
        <v>11631</v>
      </c>
      <c r="F12" s="225">
        <v>2382</v>
      </c>
      <c r="G12" s="225" t="s">
        <v>188</v>
      </c>
      <c r="H12" s="225" t="s">
        <v>189</v>
      </c>
      <c r="I12" s="225" t="s">
        <v>190</v>
      </c>
      <c r="J12" s="316"/>
      <c r="K12" s="316"/>
      <c r="L12" s="316"/>
      <c r="M12" s="316"/>
      <c r="N12" s="316"/>
      <c r="O12" s="316"/>
      <c r="P12" s="316"/>
      <c r="Q12" s="316"/>
      <c r="R12" s="316"/>
    </row>
    <row r="13" spans="1:18" ht="12">
      <c r="A13" s="316"/>
      <c r="B13" s="316"/>
      <c r="C13" s="316"/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</row>
    <row r="14" spans="1:18" ht="11.25" customHeight="1">
      <c r="A14" s="316"/>
      <c r="B14" s="316"/>
      <c r="C14" s="316"/>
      <c r="D14" s="316"/>
      <c r="E14" s="316"/>
      <c r="F14" s="316"/>
      <c r="G14" s="316"/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316"/>
    </row>
    <row r="15" spans="1:18" ht="11.25" customHeight="1">
      <c r="A15" s="316"/>
      <c r="B15" s="316"/>
      <c r="C15" s="316"/>
      <c r="D15" s="316"/>
      <c r="E15" s="316"/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</row>
    <row r="16" spans="1:18" ht="11.25" customHeight="1">
      <c r="A16" s="316"/>
      <c r="B16" s="316"/>
      <c r="C16" s="316"/>
      <c r="D16" s="316"/>
      <c r="E16" s="316"/>
      <c r="F16" s="316"/>
      <c r="G16" s="316"/>
      <c r="H16" s="316"/>
      <c r="I16" s="316"/>
      <c r="J16" s="316"/>
      <c r="K16" s="316"/>
      <c r="L16" s="316"/>
      <c r="M16" s="316"/>
      <c r="N16" s="316"/>
      <c r="O16" s="316"/>
      <c r="P16" s="316"/>
      <c r="Q16" s="316"/>
      <c r="R16" s="316"/>
    </row>
    <row r="17" spans="1:18" ht="11.25" customHeight="1">
      <c r="A17" s="316"/>
      <c r="B17" s="316"/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</row>
    <row r="18" spans="1:18" ht="11.25" customHeight="1">
      <c r="A18" s="316"/>
      <c r="B18" s="316"/>
      <c r="C18" s="316"/>
      <c r="D18" s="316"/>
      <c r="E18" s="316"/>
      <c r="F18" s="316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6"/>
      <c r="R18" s="316"/>
    </row>
    <row r="19" spans="1:18" ht="11.25" customHeight="1">
      <c r="A19" s="316"/>
      <c r="B19" s="316"/>
      <c r="C19" s="316"/>
      <c r="D19" s="316"/>
      <c r="E19" s="316"/>
      <c r="F19" s="316"/>
      <c r="G19" s="316"/>
      <c r="H19" s="316"/>
      <c r="I19" s="316"/>
      <c r="J19" s="316"/>
      <c r="K19" s="316"/>
      <c r="L19" s="316"/>
      <c r="M19" s="316"/>
      <c r="N19" s="316"/>
      <c r="O19" s="316"/>
      <c r="P19" s="316"/>
      <c r="Q19" s="316"/>
      <c r="R19" s="316"/>
    </row>
    <row r="20" spans="1:18" ht="11.25" customHeight="1">
      <c r="A20" s="316"/>
      <c r="B20" s="316"/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</row>
    <row r="21" spans="1:18" ht="12">
      <c r="A21" s="316"/>
      <c r="B21" s="316"/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16"/>
      <c r="N21" s="316"/>
      <c r="O21" s="316"/>
      <c r="P21" s="316"/>
      <c r="Q21" s="316"/>
      <c r="R21" s="316"/>
    </row>
    <row r="22" spans="1:18" ht="11.25" customHeight="1">
      <c r="A22" s="316"/>
      <c r="B22" s="316"/>
      <c r="C22" s="316"/>
      <c r="D22" s="316"/>
      <c r="E22" s="316"/>
      <c r="F22" s="316"/>
      <c r="G22" s="316"/>
      <c r="H22" s="316"/>
      <c r="I22" s="316"/>
      <c r="J22" s="316"/>
      <c r="K22" s="316"/>
      <c r="L22" s="316"/>
      <c r="M22" s="316"/>
      <c r="N22" s="316"/>
      <c r="O22" s="316"/>
      <c r="P22" s="316"/>
      <c r="Q22" s="316"/>
      <c r="R22" s="316"/>
    </row>
    <row r="23" spans="1:18" ht="11.25" customHeight="1">
      <c r="A23" s="316"/>
      <c r="B23" s="316"/>
      <c r="C23" s="316"/>
      <c r="D23" s="316"/>
      <c r="E23" s="316"/>
      <c r="F23" s="316"/>
      <c r="G23" s="316"/>
      <c r="H23" s="316"/>
      <c r="I23" s="316"/>
      <c r="J23" s="316"/>
      <c r="K23" s="316"/>
      <c r="L23" s="316"/>
      <c r="M23" s="316"/>
      <c r="N23" s="316"/>
      <c r="O23" s="316"/>
      <c r="P23" s="316"/>
      <c r="Q23" s="316"/>
      <c r="R23" s="316"/>
    </row>
    <row r="24" spans="1:18" ht="11.25" customHeight="1">
      <c r="A24" s="316"/>
      <c r="B24" s="316"/>
      <c r="C24" s="316"/>
      <c r="D24" s="316"/>
      <c r="E24" s="316"/>
      <c r="F24" s="316"/>
      <c r="G24" s="316"/>
      <c r="H24" s="316"/>
      <c r="I24" s="316"/>
      <c r="J24" s="316"/>
      <c r="K24" s="316"/>
      <c r="L24" s="316"/>
      <c r="M24" s="316"/>
      <c r="N24" s="316"/>
      <c r="O24" s="316"/>
      <c r="P24" s="316"/>
      <c r="Q24" s="316"/>
      <c r="R24" s="316"/>
    </row>
    <row r="25" spans="1:18" ht="11.25" customHeight="1">
      <c r="A25" s="316"/>
      <c r="B25" s="316"/>
      <c r="C25" s="316"/>
      <c r="D25" s="316"/>
      <c r="E25" s="316"/>
      <c r="F25" s="316"/>
      <c r="G25" s="316"/>
      <c r="H25" s="316"/>
      <c r="I25" s="316"/>
      <c r="J25" s="316"/>
      <c r="K25" s="316"/>
      <c r="L25" s="316"/>
      <c r="M25" s="316"/>
      <c r="N25" s="316"/>
      <c r="O25" s="316"/>
      <c r="P25" s="316"/>
      <c r="Q25" s="316"/>
      <c r="R25" s="316"/>
    </row>
    <row r="26" spans="1:18" ht="11.25" customHeight="1">
      <c r="A26" s="316"/>
      <c r="B26" s="316"/>
      <c r="C26" s="316"/>
      <c r="D26" s="316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</row>
    <row r="27" spans="1:18" ht="11.25" customHeight="1">
      <c r="A27" s="316"/>
      <c r="B27" s="316"/>
      <c r="C27" s="316"/>
      <c r="D27" s="316"/>
      <c r="E27" s="316"/>
      <c r="F27" s="316"/>
      <c r="G27" s="316"/>
      <c r="H27" s="316"/>
      <c r="I27" s="316"/>
      <c r="J27" s="316"/>
      <c r="K27" s="316"/>
      <c r="L27" s="316"/>
      <c r="M27" s="316"/>
      <c r="N27" s="316"/>
      <c r="O27" s="316"/>
      <c r="P27" s="316"/>
      <c r="Q27" s="316"/>
      <c r="R27" s="316"/>
    </row>
    <row r="28" spans="1:18" ht="11.25" customHeight="1">
      <c r="A28" s="316"/>
      <c r="B28" s="316"/>
      <c r="C28" s="316"/>
      <c r="D28" s="316"/>
      <c r="E28" s="316"/>
      <c r="F28" s="316"/>
      <c r="G28" s="316"/>
      <c r="H28" s="316"/>
      <c r="I28" s="316"/>
      <c r="J28" s="316"/>
      <c r="K28" s="316"/>
      <c r="L28" s="316"/>
      <c r="M28" s="316"/>
      <c r="N28" s="316"/>
      <c r="O28" s="316"/>
      <c r="P28" s="316"/>
      <c r="Q28" s="316"/>
      <c r="R28" s="316"/>
    </row>
    <row r="29" spans="1:18" ht="11.25" customHeight="1">
      <c r="A29" s="316"/>
      <c r="B29" s="316"/>
      <c r="C29" s="316"/>
      <c r="D29" s="316"/>
      <c r="E29" s="316"/>
      <c r="F29" s="316"/>
      <c r="G29" s="316"/>
      <c r="H29" s="316"/>
      <c r="I29" s="316"/>
      <c r="J29" s="316"/>
      <c r="K29" s="316"/>
      <c r="L29" s="316"/>
      <c r="M29" s="316"/>
      <c r="N29" s="316"/>
      <c r="O29" s="316"/>
      <c r="P29" s="316"/>
      <c r="Q29" s="316"/>
      <c r="R29" s="316"/>
    </row>
    <row r="30" spans="1:18" ht="11.25" customHeight="1">
      <c r="A30" s="316"/>
      <c r="B30" s="316"/>
      <c r="C30" s="316"/>
      <c r="D30" s="316"/>
      <c r="E30" s="316"/>
      <c r="F30" s="316"/>
      <c r="G30" s="316"/>
      <c r="H30" s="316"/>
      <c r="I30" s="316"/>
      <c r="J30" s="316"/>
      <c r="K30" s="316"/>
      <c r="L30" s="316"/>
      <c r="M30" s="316"/>
      <c r="N30" s="316"/>
      <c r="O30" s="316"/>
      <c r="P30" s="316"/>
      <c r="Q30" s="316"/>
      <c r="R30" s="316"/>
    </row>
    <row r="31" spans="1:18" ht="11.25" customHeight="1">
      <c r="A31" s="316"/>
      <c r="B31" s="316"/>
      <c r="C31" s="316"/>
      <c r="D31" s="316"/>
      <c r="E31" s="316"/>
      <c r="F31" s="316"/>
      <c r="G31" s="316"/>
      <c r="H31" s="316"/>
      <c r="I31" s="316"/>
      <c r="J31" s="316"/>
      <c r="K31" s="316"/>
      <c r="L31" s="316"/>
      <c r="M31" s="316"/>
      <c r="N31" s="316"/>
      <c r="O31" s="316"/>
      <c r="P31" s="316"/>
      <c r="Q31" s="316"/>
      <c r="R31" s="316"/>
    </row>
    <row r="32" spans="1:18" ht="11.25" customHeight="1">
      <c r="A32" s="316"/>
      <c r="B32" s="316"/>
      <c r="C32" s="316"/>
      <c r="D32" s="316"/>
      <c r="E32" s="316"/>
      <c r="F32" s="316"/>
      <c r="G32" s="316"/>
      <c r="H32" s="316"/>
      <c r="I32" s="316"/>
      <c r="J32" s="316"/>
      <c r="K32" s="316"/>
      <c r="L32" s="316"/>
      <c r="M32" s="316"/>
      <c r="N32" s="316"/>
      <c r="O32" s="316"/>
      <c r="P32" s="316"/>
      <c r="Q32" s="316"/>
      <c r="R32" s="316"/>
    </row>
    <row r="33" spans="1:18" ht="12">
      <c r="A33" s="316"/>
      <c r="B33" s="316"/>
      <c r="C33" s="316"/>
      <c r="D33" s="316"/>
      <c r="E33" s="316"/>
      <c r="F33" s="316"/>
      <c r="G33" s="316"/>
      <c r="H33" s="316"/>
      <c r="I33" s="316"/>
      <c r="J33" s="316"/>
      <c r="K33" s="316"/>
      <c r="L33" s="316"/>
      <c r="M33" s="316"/>
      <c r="N33" s="316"/>
      <c r="O33" s="316"/>
      <c r="P33" s="316"/>
      <c r="Q33" s="316"/>
      <c r="R33" s="316"/>
    </row>
    <row r="34" spans="1:18" ht="12">
      <c r="A34" s="316"/>
      <c r="B34" s="316"/>
      <c r="C34" s="316"/>
      <c r="D34" s="316"/>
      <c r="E34" s="316"/>
      <c r="F34" s="316"/>
      <c r="G34" s="316"/>
      <c r="H34" s="316"/>
      <c r="I34" s="316"/>
      <c r="J34" s="316"/>
      <c r="K34" s="316"/>
      <c r="L34" s="316"/>
      <c r="M34" s="316"/>
      <c r="N34" s="316"/>
      <c r="O34" s="316"/>
      <c r="P34" s="316"/>
      <c r="Q34" s="316"/>
      <c r="R34" s="316"/>
    </row>
    <row r="35" spans="1:18" ht="12">
      <c r="A35" s="316"/>
      <c r="B35" s="316"/>
      <c r="C35" s="316"/>
      <c r="D35" s="316"/>
      <c r="E35" s="316"/>
      <c r="F35" s="316"/>
      <c r="G35" s="316"/>
      <c r="H35" s="316"/>
      <c r="I35" s="316"/>
      <c r="J35" s="316"/>
      <c r="K35" s="316"/>
      <c r="L35" s="316"/>
      <c r="M35" s="316"/>
      <c r="N35" s="316"/>
      <c r="O35" s="316"/>
      <c r="P35" s="316"/>
      <c r="Q35" s="316"/>
      <c r="R35" s="316"/>
    </row>
    <row r="36" spans="1:18" ht="12">
      <c r="A36" s="316"/>
      <c r="B36" s="316"/>
      <c r="C36" s="316"/>
      <c r="D36" s="316"/>
      <c r="E36" s="316"/>
      <c r="F36" s="316"/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/>
      <c r="R36" s="316"/>
    </row>
    <row r="37" spans="1:18" ht="12">
      <c r="A37" s="316"/>
      <c r="B37" s="316"/>
      <c r="C37" s="316"/>
      <c r="D37" s="316"/>
      <c r="E37" s="316"/>
      <c r="F37" s="316"/>
      <c r="G37" s="316"/>
      <c r="H37" s="316"/>
      <c r="I37" s="316"/>
      <c r="J37" s="316"/>
      <c r="K37" s="316"/>
      <c r="L37" s="316"/>
      <c r="M37" s="316"/>
      <c r="N37" s="316"/>
      <c r="O37" s="316"/>
      <c r="P37" s="316"/>
      <c r="Q37" s="316"/>
      <c r="R37" s="316"/>
    </row>
    <row r="38" spans="1:18" ht="12">
      <c r="A38" s="316"/>
      <c r="B38" s="316"/>
      <c r="C38" s="316"/>
      <c r="D38" s="316"/>
      <c r="E38" s="316"/>
      <c r="F38" s="316"/>
      <c r="G38" s="316"/>
      <c r="H38" s="316"/>
      <c r="I38" s="316"/>
      <c r="J38" s="316"/>
      <c r="K38" s="316"/>
      <c r="L38" s="316"/>
      <c r="M38" s="316"/>
      <c r="N38" s="316"/>
      <c r="O38" s="316"/>
      <c r="P38" s="316"/>
      <c r="Q38" s="316"/>
      <c r="R38" s="316"/>
    </row>
    <row r="39" spans="1:18" ht="12">
      <c r="A39" s="316"/>
      <c r="B39" s="316"/>
      <c r="C39" s="316"/>
      <c r="D39" s="316"/>
      <c r="E39" s="316"/>
      <c r="F39" s="316"/>
      <c r="G39" s="316"/>
      <c r="H39" s="316"/>
      <c r="I39" s="316"/>
      <c r="J39" s="316"/>
      <c r="K39" s="316"/>
      <c r="L39" s="316"/>
      <c r="M39" s="316"/>
      <c r="N39" s="316"/>
      <c r="O39" s="316"/>
      <c r="P39" s="316"/>
      <c r="Q39" s="316"/>
      <c r="R39" s="316"/>
    </row>
    <row r="40" spans="1:18" ht="12">
      <c r="A40" s="316"/>
      <c r="B40" s="316"/>
      <c r="C40" s="316"/>
      <c r="D40" s="316"/>
      <c r="E40" s="316"/>
      <c r="F40" s="316"/>
      <c r="G40" s="316"/>
      <c r="H40" s="316"/>
      <c r="I40" s="316"/>
      <c r="J40" s="316"/>
      <c r="K40" s="316"/>
      <c r="L40" s="316"/>
      <c r="M40" s="316"/>
      <c r="N40" s="316"/>
      <c r="O40" s="316"/>
      <c r="P40" s="316"/>
      <c r="Q40" s="316"/>
      <c r="R40" s="316"/>
    </row>
    <row r="41" spans="1:18" ht="12">
      <c r="A41" s="316"/>
      <c r="B41" s="316"/>
      <c r="C41" s="316"/>
      <c r="D41" s="316"/>
      <c r="E41" s="316"/>
      <c r="F41" s="316"/>
      <c r="G41" s="316"/>
      <c r="H41" s="316"/>
      <c r="I41" s="316"/>
      <c r="J41" s="316"/>
      <c r="K41" s="316"/>
      <c r="L41" s="316"/>
      <c r="M41" s="316"/>
      <c r="N41" s="316"/>
      <c r="O41" s="316"/>
      <c r="P41" s="316"/>
      <c r="Q41" s="316"/>
      <c r="R41" s="316"/>
    </row>
    <row r="42" spans="1:18" ht="12">
      <c r="A42" s="316"/>
      <c r="B42" s="316"/>
      <c r="C42" s="316"/>
      <c r="D42" s="316"/>
      <c r="E42" s="316"/>
      <c r="F42" s="316"/>
      <c r="G42" s="316"/>
      <c r="H42" s="316"/>
      <c r="I42" s="316"/>
      <c r="J42" s="316"/>
      <c r="K42" s="316"/>
      <c r="L42" s="316"/>
      <c r="M42" s="316"/>
      <c r="N42" s="316"/>
      <c r="O42" s="316"/>
      <c r="P42" s="316"/>
      <c r="Q42" s="316"/>
      <c r="R42" s="316"/>
    </row>
    <row r="43" spans="1:18" ht="12">
      <c r="A43" s="316"/>
      <c r="B43" s="316"/>
      <c r="C43" s="316"/>
      <c r="D43" s="316"/>
      <c r="E43" s="316"/>
      <c r="F43" s="316"/>
      <c r="G43" s="316"/>
      <c r="H43" s="316"/>
      <c r="I43" s="316"/>
      <c r="J43" s="316"/>
      <c r="K43" s="316"/>
      <c r="L43" s="316"/>
      <c r="M43" s="316"/>
      <c r="N43" s="316"/>
      <c r="O43" s="316"/>
      <c r="P43" s="316"/>
      <c r="Q43" s="316"/>
      <c r="R43" s="316"/>
    </row>
    <row r="44" spans="1:18" ht="12">
      <c r="A44" s="316"/>
      <c r="B44" s="316"/>
      <c r="C44" s="316"/>
      <c r="D44" s="316"/>
      <c r="E44" s="316"/>
      <c r="F44" s="316"/>
      <c r="G44" s="316"/>
      <c r="H44" s="316"/>
      <c r="I44" s="316"/>
      <c r="J44" s="316"/>
      <c r="K44" s="316"/>
      <c r="L44" s="316"/>
      <c r="M44" s="316"/>
      <c r="N44" s="316"/>
      <c r="O44" s="316"/>
      <c r="P44" s="316"/>
      <c r="Q44" s="316"/>
      <c r="R44" s="316"/>
    </row>
    <row r="45" spans="1:18" ht="12">
      <c r="A45" s="316"/>
      <c r="B45" s="316"/>
      <c r="C45" s="316"/>
      <c r="D45" s="316"/>
      <c r="E45" s="316"/>
      <c r="F45" s="316"/>
      <c r="G45" s="316"/>
      <c r="H45" s="316"/>
      <c r="I45" s="316"/>
      <c r="J45" s="316"/>
      <c r="K45" s="316"/>
      <c r="L45" s="316"/>
      <c r="M45" s="316"/>
      <c r="N45" s="316"/>
      <c r="O45" s="316"/>
      <c r="P45" s="316"/>
      <c r="Q45" s="316"/>
      <c r="R45" s="316"/>
    </row>
    <row r="46" spans="1:18" ht="12">
      <c r="A46" s="316"/>
      <c r="B46" s="316"/>
      <c r="C46" s="316"/>
      <c r="D46" s="316"/>
      <c r="E46" s="316"/>
      <c r="F46" s="316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6"/>
      <c r="R46" s="316"/>
    </row>
    <row r="47" spans="1:18" ht="12">
      <c r="A47" s="316"/>
      <c r="B47" s="316"/>
      <c r="C47" s="316"/>
      <c r="D47" s="316"/>
      <c r="E47" s="316"/>
      <c r="F47" s="316"/>
      <c r="G47" s="316"/>
      <c r="H47" s="316"/>
      <c r="I47" s="316"/>
      <c r="J47" s="316"/>
      <c r="K47" s="316"/>
      <c r="L47" s="316"/>
      <c r="M47" s="316"/>
      <c r="N47" s="316"/>
      <c r="O47" s="316"/>
      <c r="P47" s="316"/>
      <c r="Q47" s="316"/>
      <c r="R47" s="316"/>
    </row>
    <row r="48" spans="1:18" ht="12">
      <c r="A48" s="316"/>
      <c r="B48" s="316"/>
      <c r="C48" s="316"/>
      <c r="D48" s="316"/>
      <c r="E48" s="316"/>
      <c r="F48" s="316"/>
      <c r="G48" s="316"/>
      <c r="H48" s="316"/>
      <c r="I48" s="316"/>
      <c r="J48" s="316"/>
      <c r="K48" s="316"/>
      <c r="L48" s="316"/>
      <c r="M48" s="316"/>
      <c r="N48" s="316"/>
      <c r="O48" s="316"/>
      <c r="P48" s="316"/>
      <c r="Q48" s="316"/>
      <c r="R48" s="316"/>
    </row>
    <row r="49" spans="1:18" ht="12">
      <c r="A49" s="316"/>
      <c r="B49" s="316"/>
      <c r="C49" s="316"/>
      <c r="D49" s="316"/>
      <c r="E49" s="316"/>
      <c r="F49" s="316"/>
      <c r="G49" s="316"/>
      <c r="H49" s="316"/>
      <c r="I49" s="316"/>
      <c r="J49" s="316"/>
      <c r="K49" s="316"/>
      <c r="L49" s="316"/>
      <c r="M49" s="316"/>
      <c r="N49" s="316"/>
      <c r="O49" s="316"/>
      <c r="P49" s="316"/>
      <c r="Q49" s="316"/>
      <c r="R49" s="316"/>
    </row>
    <row r="50" spans="1:18" ht="12">
      <c r="A50" s="316"/>
      <c r="B50" s="316"/>
      <c r="C50" s="316"/>
      <c r="D50" s="316"/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</row>
    <row r="51" spans="1:18" ht="12">
      <c r="A51" s="316"/>
      <c r="B51" s="316"/>
      <c r="C51" s="316"/>
      <c r="D51" s="316"/>
      <c r="E51" s="316"/>
      <c r="F51" s="316"/>
      <c r="G51" s="316"/>
      <c r="H51" s="316"/>
      <c r="I51" s="316"/>
      <c r="J51" s="316"/>
      <c r="K51" s="316"/>
      <c r="L51" s="316"/>
      <c r="M51" s="316"/>
      <c r="N51" s="316"/>
      <c r="O51" s="316"/>
      <c r="P51" s="316"/>
      <c r="Q51" s="316"/>
      <c r="R51" s="316"/>
    </row>
    <row r="52" spans="1:18" ht="12">
      <c r="A52" s="316"/>
      <c r="B52" s="316"/>
      <c r="C52" s="316"/>
      <c r="D52" s="316"/>
      <c r="E52" s="316"/>
      <c r="F52" s="316"/>
      <c r="G52" s="316"/>
      <c r="H52" s="316"/>
      <c r="I52" s="316"/>
      <c r="J52" s="316"/>
      <c r="K52" s="316"/>
      <c r="L52" s="316"/>
      <c r="M52" s="316"/>
      <c r="N52" s="316"/>
      <c r="O52" s="316"/>
      <c r="P52" s="316"/>
      <c r="Q52" s="316"/>
      <c r="R52" s="316"/>
    </row>
    <row r="53" spans="1:18" ht="12">
      <c r="A53" s="316"/>
      <c r="B53" s="316"/>
      <c r="C53" s="316"/>
      <c r="D53" s="316"/>
      <c r="E53" s="316"/>
      <c r="F53" s="316"/>
      <c r="G53" s="316"/>
      <c r="H53" s="316"/>
      <c r="I53" s="316"/>
      <c r="J53" s="316"/>
      <c r="K53" s="316"/>
      <c r="L53" s="316"/>
      <c r="M53" s="316"/>
      <c r="N53" s="316"/>
      <c r="O53" s="316"/>
      <c r="P53" s="316"/>
      <c r="Q53" s="316"/>
      <c r="R53" s="316"/>
    </row>
    <row r="54" spans="1:18" ht="12">
      <c r="A54" s="316"/>
      <c r="B54" s="316"/>
      <c r="C54" s="316"/>
      <c r="D54" s="316"/>
      <c r="E54" s="316"/>
      <c r="F54" s="316"/>
      <c r="G54" s="316"/>
      <c r="H54" s="316"/>
      <c r="I54" s="316"/>
      <c r="J54" s="316"/>
      <c r="K54" s="316"/>
      <c r="L54" s="316"/>
      <c r="M54" s="316"/>
      <c r="N54" s="316"/>
      <c r="O54" s="316"/>
      <c r="P54" s="316"/>
      <c r="Q54" s="316"/>
      <c r="R54" s="316"/>
    </row>
    <row r="55" spans="1:18" ht="12">
      <c r="A55" s="316"/>
      <c r="B55" s="316"/>
      <c r="C55" s="316"/>
      <c r="D55" s="316"/>
      <c r="E55" s="316"/>
      <c r="F55" s="316"/>
      <c r="G55" s="316"/>
      <c r="H55" s="316"/>
      <c r="I55" s="316"/>
      <c r="J55" s="316"/>
      <c r="K55" s="316"/>
      <c r="L55" s="316"/>
      <c r="M55" s="316"/>
      <c r="N55" s="316"/>
      <c r="O55" s="316"/>
      <c r="P55" s="316"/>
      <c r="Q55" s="316"/>
      <c r="R55" s="316"/>
    </row>
    <row r="56" spans="1:18" ht="12">
      <c r="A56" s="316"/>
      <c r="B56" s="316"/>
      <c r="C56" s="316"/>
      <c r="D56" s="316"/>
      <c r="E56" s="316"/>
      <c r="F56" s="316"/>
      <c r="G56" s="316"/>
      <c r="H56" s="316"/>
      <c r="I56" s="316"/>
      <c r="J56" s="316"/>
      <c r="K56" s="316"/>
      <c r="L56" s="316"/>
      <c r="M56" s="316"/>
      <c r="N56" s="316"/>
      <c r="O56" s="316"/>
      <c r="P56" s="316"/>
      <c r="Q56" s="316"/>
      <c r="R56" s="316"/>
    </row>
    <row r="57" spans="1:18" ht="12">
      <c r="A57" s="316"/>
      <c r="B57" s="316"/>
      <c r="C57" s="316"/>
      <c r="D57" s="316"/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316"/>
      <c r="P57" s="316"/>
      <c r="Q57" s="316"/>
      <c r="R57" s="316"/>
    </row>
    <row r="58" spans="1:18" ht="12">
      <c r="A58" s="316"/>
      <c r="B58" s="316"/>
      <c r="C58" s="316"/>
      <c r="D58" s="316"/>
      <c r="E58" s="316"/>
      <c r="F58" s="316"/>
      <c r="G58" s="316"/>
      <c r="H58" s="316"/>
      <c r="I58" s="316"/>
      <c r="J58" s="316"/>
      <c r="K58" s="316"/>
      <c r="L58" s="316"/>
      <c r="M58" s="316"/>
      <c r="N58" s="316"/>
      <c r="O58" s="316"/>
      <c r="P58" s="316"/>
      <c r="Q58" s="316"/>
      <c r="R58" s="316"/>
    </row>
    <row r="59" spans="1:18" ht="12">
      <c r="A59" s="316"/>
      <c r="B59" s="316"/>
      <c r="C59" s="316"/>
      <c r="D59" s="316"/>
      <c r="E59" s="316"/>
      <c r="F59" s="316"/>
      <c r="G59" s="316"/>
      <c r="H59" s="316"/>
      <c r="I59" s="316"/>
      <c r="J59" s="316"/>
      <c r="K59" s="316"/>
      <c r="L59" s="316"/>
      <c r="M59" s="316"/>
      <c r="N59" s="316"/>
      <c r="O59" s="316"/>
      <c r="P59" s="316"/>
      <c r="Q59" s="316"/>
      <c r="R59" s="316"/>
    </row>
    <row r="60" spans="1:9" ht="12">
      <c r="A60" s="316"/>
      <c r="B60" s="316"/>
      <c r="C60" s="316"/>
      <c r="D60" s="316"/>
      <c r="E60" s="316"/>
      <c r="F60" s="316"/>
      <c r="G60" s="316"/>
      <c r="H60" s="316"/>
      <c r="I60" s="316"/>
    </row>
  </sheetData>
  <mergeCells count="2">
    <mergeCell ref="G3:I3"/>
    <mergeCell ref="D3:F3"/>
  </mergeCells>
  <printOptions/>
  <pageMargins left="0.75" right="0.75" top="1" bottom="1" header="0.512" footer="0.512"/>
  <pageSetup blackAndWhite="1"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W15"/>
  <sheetViews>
    <sheetView zoomScale="120" zoomScaleNormal="120" zoomScaleSheetLayoutView="100" workbookViewId="0" topLeftCell="A1">
      <selection activeCell="A1" sqref="A1"/>
    </sheetView>
  </sheetViews>
  <sheetFormatPr defaultColWidth="9.00390625" defaultRowHeight="12"/>
  <cols>
    <col min="1" max="1" width="3.875" style="97" customWidth="1"/>
    <col min="2" max="2" width="13.125" style="97" customWidth="1"/>
    <col min="3" max="3" width="3.875" style="97" customWidth="1"/>
    <col min="4" max="11" width="10.375" style="97" customWidth="1"/>
    <col min="12" max="16384" width="9.375" style="97" customWidth="1"/>
  </cols>
  <sheetData>
    <row r="1" spans="1:49" ht="18" customHeight="1">
      <c r="A1" s="20" t="s">
        <v>2070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</row>
    <row r="2" spans="1:49" ht="12" customHeight="1" thickBo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</row>
    <row r="3" spans="1:49" ht="15" customHeight="1">
      <c r="A3" s="98"/>
      <c r="B3" s="689" t="s">
        <v>191</v>
      </c>
      <c r="C3" s="99"/>
      <c r="D3" s="687" t="s">
        <v>192</v>
      </c>
      <c r="E3" s="687"/>
      <c r="F3" s="687" t="s">
        <v>193</v>
      </c>
      <c r="G3" s="687"/>
      <c r="H3" s="687" t="s">
        <v>2023</v>
      </c>
      <c r="I3" s="687"/>
      <c r="J3" s="687" t="s">
        <v>2024</v>
      </c>
      <c r="K3" s="688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</row>
    <row r="4" spans="1:49" ht="15" customHeight="1">
      <c r="A4" s="102"/>
      <c r="B4" s="690"/>
      <c r="C4" s="103"/>
      <c r="D4" s="481" t="s">
        <v>774</v>
      </c>
      <c r="E4" s="105" t="s">
        <v>772</v>
      </c>
      <c r="F4" s="481" t="s">
        <v>774</v>
      </c>
      <c r="G4" s="105" t="s">
        <v>772</v>
      </c>
      <c r="H4" s="481" t="s">
        <v>774</v>
      </c>
      <c r="I4" s="105" t="s">
        <v>772</v>
      </c>
      <c r="J4" s="481" t="s">
        <v>774</v>
      </c>
      <c r="K4" s="104" t="s">
        <v>772</v>
      </c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</row>
    <row r="5" spans="1:49" ht="15" customHeight="1">
      <c r="A5" s="100"/>
      <c r="B5" s="47" t="s">
        <v>2872</v>
      </c>
      <c r="C5" s="101"/>
      <c r="D5" s="482">
        <v>20.4</v>
      </c>
      <c r="E5" s="221" t="s">
        <v>2603</v>
      </c>
      <c r="F5" s="485">
        <v>20.6</v>
      </c>
      <c r="G5" s="154" t="s">
        <v>2610</v>
      </c>
      <c r="H5" s="485">
        <v>40.9</v>
      </c>
      <c r="I5" s="154" t="s">
        <v>2616</v>
      </c>
      <c r="J5" s="485">
        <v>100.9</v>
      </c>
      <c r="K5" s="154" t="s">
        <v>2623</v>
      </c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</row>
    <row r="6" spans="1:49" ht="15" customHeight="1">
      <c r="A6" s="100"/>
      <c r="B6" s="47" t="s">
        <v>382</v>
      </c>
      <c r="C6" s="101"/>
      <c r="D6" s="483">
        <v>19.9</v>
      </c>
      <c r="E6" s="154" t="s">
        <v>2604</v>
      </c>
      <c r="F6" s="485">
        <v>21.9</v>
      </c>
      <c r="G6" s="154" t="s">
        <v>2611</v>
      </c>
      <c r="H6" s="485">
        <v>41.8</v>
      </c>
      <c r="I6" s="154" t="s">
        <v>2617</v>
      </c>
      <c r="J6" s="485">
        <v>110.4</v>
      </c>
      <c r="K6" s="154" t="s">
        <v>2624</v>
      </c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</row>
    <row r="7" spans="1:49" ht="15" customHeight="1">
      <c r="A7" s="100"/>
      <c r="B7" s="47" t="s">
        <v>318</v>
      </c>
      <c r="C7" s="101"/>
      <c r="D7" s="483">
        <v>19.8</v>
      </c>
      <c r="E7" s="154" t="s">
        <v>2605</v>
      </c>
      <c r="F7" s="485">
        <v>20.8</v>
      </c>
      <c r="G7" s="154" t="s">
        <v>2612</v>
      </c>
      <c r="H7" s="485">
        <v>40.5</v>
      </c>
      <c r="I7" s="154" t="s">
        <v>2618</v>
      </c>
      <c r="J7" s="487">
        <v>105</v>
      </c>
      <c r="K7" s="154" t="s">
        <v>2625</v>
      </c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</row>
    <row r="8" spans="1:49" ht="15" customHeight="1">
      <c r="A8" s="100"/>
      <c r="B8" s="47" t="s">
        <v>327</v>
      </c>
      <c r="C8" s="101"/>
      <c r="D8" s="483">
        <v>19.8</v>
      </c>
      <c r="E8" s="154" t="s">
        <v>2606</v>
      </c>
      <c r="F8" s="485">
        <v>17.2</v>
      </c>
      <c r="G8" s="154" t="s">
        <v>2613</v>
      </c>
      <c r="H8" s="485">
        <v>37.1</v>
      </c>
      <c r="I8" s="154" t="s">
        <v>2619</v>
      </c>
      <c r="J8" s="485">
        <v>86.9</v>
      </c>
      <c r="K8" s="154" t="s">
        <v>2626</v>
      </c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</row>
    <row r="9" spans="1:49" ht="15" customHeight="1">
      <c r="A9" s="100"/>
      <c r="B9" s="47" t="s">
        <v>336</v>
      </c>
      <c r="C9" s="101"/>
      <c r="D9" s="483">
        <v>21.7</v>
      </c>
      <c r="E9" s="154" t="s">
        <v>2607</v>
      </c>
      <c r="F9" s="485">
        <v>20.2</v>
      </c>
      <c r="G9" s="154" t="s">
        <v>2614</v>
      </c>
      <c r="H9" s="485">
        <v>41.8</v>
      </c>
      <c r="I9" s="154" t="s">
        <v>2620</v>
      </c>
      <c r="J9" s="485">
        <v>93.1</v>
      </c>
      <c r="K9" s="154" t="s">
        <v>2627</v>
      </c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</row>
    <row r="10" spans="1:49" ht="15" customHeight="1">
      <c r="A10" s="100"/>
      <c r="B10" s="47" t="s">
        <v>366</v>
      </c>
      <c r="C10" s="101"/>
      <c r="D10" s="483">
        <v>22.1</v>
      </c>
      <c r="E10" s="154" t="s">
        <v>2608</v>
      </c>
      <c r="F10" s="485">
        <v>20.4</v>
      </c>
      <c r="G10" s="154" t="s">
        <v>2615</v>
      </c>
      <c r="H10" s="485">
        <v>42.5</v>
      </c>
      <c r="I10" s="154" t="s">
        <v>2621</v>
      </c>
      <c r="J10" s="485">
        <v>92.4</v>
      </c>
      <c r="K10" s="154" t="s">
        <v>2628</v>
      </c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</row>
    <row r="11" spans="1:49" ht="15" customHeight="1" thickBot="1">
      <c r="A11" s="106"/>
      <c r="B11" s="48" t="s">
        <v>373</v>
      </c>
      <c r="C11" s="107"/>
      <c r="D11" s="484">
        <v>24.6</v>
      </c>
      <c r="E11" s="155" t="s">
        <v>2609</v>
      </c>
      <c r="F11" s="486">
        <v>20.5</v>
      </c>
      <c r="G11" s="155" t="s">
        <v>2604</v>
      </c>
      <c r="H11" s="486">
        <v>45.1</v>
      </c>
      <c r="I11" s="155" t="s">
        <v>2622</v>
      </c>
      <c r="J11" s="486">
        <v>93.1</v>
      </c>
      <c r="K11" s="155" t="s">
        <v>2629</v>
      </c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</row>
    <row r="12" s="196" customFormat="1" ht="12">
      <c r="A12" s="206" t="s">
        <v>2071</v>
      </c>
    </row>
    <row r="13" s="196" customFormat="1" ht="12">
      <c r="A13" s="206" t="s">
        <v>2072</v>
      </c>
    </row>
    <row r="14" s="196" customFormat="1" ht="12">
      <c r="A14" s="206" t="s">
        <v>2073</v>
      </c>
    </row>
    <row r="15" s="196" customFormat="1" ht="12">
      <c r="A15" s="206" t="s">
        <v>2074</v>
      </c>
    </row>
    <row r="16" s="196" customFormat="1" ht="12"/>
    <row r="17" s="196" customFormat="1" ht="12"/>
    <row r="18" s="196" customFormat="1" ht="12"/>
    <row r="19" s="196" customFormat="1" ht="12"/>
    <row r="20" s="196" customFormat="1" ht="12"/>
    <row r="21" s="196" customFormat="1" ht="12"/>
    <row r="22" s="196" customFormat="1" ht="12"/>
    <row r="23" s="196" customFormat="1" ht="12"/>
    <row r="24" s="196" customFormat="1" ht="12"/>
    <row r="25" s="196" customFormat="1" ht="12"/>
    <row r="26" s="196" customFormat="1" ht="12"/>
    <row r="27" s="196" customFormat="1" ht="12"/>
    <row r="28" s="196" customFormat="1" ht="12"/>
    <row r="29" s="196" customFormat="1" ht="12"/>
    <row r="30" s="196" customFormat="1" ht="12"/>
    <row r="31" s="196" customFormat="1" ht="12"/>
    <row r="32" s="196" customFormat="1" ht="12"/>
    <row r="33" s="196" customFormat="1" ht="12"/>
    <row r="34" s="196" customFormat="1" ht="12"/>
    <row r="35" s="196" customFormat="1" ht="12"/>
    <row r="36" s="196" customFormat="1" ht="12"/>
    <row r="37" s="196" customFormat="1" ht="12"/>
    <row r="38" s="196" customFormat="1" ht="12"/>
    <row r="39" s="196" customFormat="1" ht="12"/>
    <row r="40" s="196" customFormat="1" ht="12"/>
    <row r="41" s="196" customFormat="1" ht="12"/>
    <row r="42" s="196" customFormat="1" ht="12"/>
    <row r="43" s="196" customFormat="1" ht="12"/>
    <row r="44" s="196" customFormat="1" ht="12"/>
    <row r="45" s="196" customFormat="1" ht="12"/>
    <row r="46" s="196" customFormat="1" ht="12"/>
    <row r="47" s="196" customFormat="1" ht="12"/>
    <row r="48" s="196" customFormat="1" ht="12"/>
    <row r="49" s="196" customFormat="1" ht="12"/>
    <row r="50" s="196" customFormat="1" ht="12"/>
    <row r="51" s="196" customFormat="1" ht="12"/>
    <row r="52" s="196" customFormat="1" ht="12"/>
    <row r="53" s="196" customFormat="1" ht="12"/>
    <row r="54" s="196" customFormat="1" ht="12"/>
    <row r="55" s="196" customFormat="1" ht="12"/>
    <row r="56" s="196" customFormat="1" ht="12"/>
    <row r="57" s="196" customFormat="1" ht="12"/>
    <row r="58" s="196" customFormat="1" ht="12"/>
    <row r="59" s="196" customFormat="1" ht="12"/>
    <row r="60" s="196" customFormat="1" ht="12"/>
    <row r="61" s="196" customFormat="1" ht="12"/>
    <row r="62" s="196" customFormat="1" ht="12"/>
  </sheetData>
  <mergeCells count="5">
    <mergeCell ref="J3:K3"/>
    <mergeCell ref="B3:B4"/>
    <mergeCell ref="D3:E3"/>
    <mergeCell ref="F3:G3"/>
    <mergeCell ref="H3:I3"/>
  </mergeCells>
  <printOptions/>
  <pageMargins left="0.75" right="0.75" top="1" bottom="1" header="0.512" footer="0.512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4"/>
  <sheetViews>
    <sheetView zoomScale="120" zoomScaleNormal="120" zoomScaleSheetLayoutView="100" workbookViewId="0" topLeftCell="A1">
      <selection activeCell="A1" sqref="A1"/>
    </sheetView>
  </sheetViews>
  <sheetFormatPr defaultColWidth="9.00390625" defaultRowHeight="12"/>
  <cols>
    <col min="1" max="2" width="9.875" style="1" customWidth="1"/>
    <col min="3" max="5" width="11.875" style="1" customWidth="1"/>
    <col min="6" max="7" width="9.875" style="1" customWidth="1"/>
    <col min="8" max="10" width="11.875" style="1" customWidth="1"/>
    <col min="11" max="11" width="14.875" style="1" customWidth="1"/>
    <col min="12" max="18" width="13.50390625" style="1" customWidth="1"/>
    <col min="19" max="30" width="9.375" style="204" customWidth="1"/>
    <col min="31" max="16384" width="9.375" style="1" customWidth="1"/>
  </cols>
  <sheetData>
    <row r="1" spans="1:18" ht="18" customHeight="1">
      <c r="A1" s="3" t="s">
        <v>637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8" customHeight="1" thickBot="1">
      <c r="A2" s="2" t="s">
        <v>423</v>
      </c>
      <c r="B2" s="2"/>
      <c r="C2" s="2"/>
      <c r="D2" s="2"/>
      <c r="E2" s="2"/>
      <c r="F2" s="2"/>
      <c r="G2" s="2"/>
      <c r="H2" s="2"/>
      <c r="I2" s="2"/>
      <c r="J2" s="2"/>
      <c r="K2" s="2" t="s">
        <v>636</v>
      </c>
      <c r="L2" s="2"/>
      <c r="M2" s="2"/>
      <c r="N2" s="2"/>
      <c r="O2" s="2"/>
      <c r="P2" s="2"/>
      <c r="Q2" s="2"/>
      <c r="R2" s="2"/>
    </row>
    <row r="3" spans="1:18" ht="18" customHeight="1">
      <c r="A3" s="579" t="s">
        <v>402</v>
      </c>
      <c r="B3" s="590" t="s">
        <v>195</v>
      </c>
      <c r="C3" s="594" t="s">
        <v>400</v>
      </c>
      <c r="D3" s="594"/>
      <c r="E3" s="578"/>
      <c r="F3" s="592" t="s">
        <v>403</v>
      </c>
      <c r="G3" s="579" t="s">
        <v>195</v>
      </c>
      <c r="H3" s="594" t="s">
        <v>401</v>
      </c>
      <c r="I3" s="594"/>
      <c r="J3" s="578"/>
      <c r="K3" s="592" t="s">
        <v>635</v>
      </c>
      <c r="L3" s="590" t="s">
        <v>617</v>
      </c>
      <c r="M3" s="590" t="s">
        <v>618</v>
      </c>
      <c r="N3" s="590" t="s">
        <v>619</v>
      </c>
      <c r="O3" s="590" t="s">
        <v>620</v>
      </c>
      <c r="P3" s="590" t="s">
        <v>434</v>
      </c>
      <c r="Q3" s="586" t="s">
        <v>435</v>
      </c>
      <c r="R3" s="586" t="s">
        <v>2597</v>
      </c>
    </row>
    <row r="4" spans="1:18" ht="18" customHeight="1">
      <c r="A4" s="580"/>
      <c r="B4" s="591"/>
      <c r="C4" s="4" t="s">
        <v>404</v>
      </c>
      <c r="D4" s="4" t="s">
        <v>197</v>
      </c>
      <c r="E4" s="5" t="s">
        <v>198</v>
      </c>
      <c r="F4" s="593"/>
      <c r="G4" s="580"/>
      <c r="H4" s="4" t="s">
        <v>404</v>
      </c>
      <c r="I4" s="4" t="s">
        <v>197</v>
      </c>
      <c r="J4" s="5" t="s">
        <v>198</v>
      </c>
      <c r="K4" s="593"/>
      <c r="L4" s="591"/>
      <c r="M4" s="591"/>
      <c r="N4" s="591"/>
      <c r="O4" s="591"/>
      <c r="P4" s="591"/>
      <c r="Q4" s="587"/>
      <c r="R4" s="587"/>
    </row>
    <row r="5" spans="1:18" ht="18" customHeight="1">
      <c r="A5" s="463" t="s">
        <v>194</v>
      </c>
      <c r="B5" s="464" t="s">
        <v>194</v>
      </c>
      <c r="C5" s="582" t="s">
        <v>392</v>
      </c>
      <c r="D5" s="582"/>
      <c r="E5" s="452" t="s">
        <v>194</v>
      </c>
      <c r="F5" s="453" t="s">
        <v>194</v>
      </c>
      <c r="G5" s="454" t="s">
        <v>194</v>
      </c>
      <c r="H5" s="581" t="s">
        <v>396</v>
      </c>
      <c r="I5" s="581"/>
      <c r="J5" s="454" t="s">
        <v>194</v>
      </c>
      <c r="K5" s="499"/>
      <c r="L5" s="10"/>
      <c r="M5" s="10"/>
      <c r="N5" s="10"/>
      <c r="O5" s="10"/>
      <c r="P5" s="10"/>
      <c r="Q5" s="10"/>
      <c r="R5" s="10"/>
    </row>
    <row r="6" spans="1:18" ht="18" customHeight="1">
      <c r="A6" s="459" t="s">
        <v>196</v>
      </c>
      <c r="B6" s="462" t="s">
        <v>199</v>
      </c>
      <c r="C6" s="456" t="s">
        <v>200</v>
      </c>
      <c r="D6" s="456" t="s">
        <v>201</v>
      </c>
      <c r="E6" s="456" t="s">
        <v>202</v>
      </c>
      <c r="F6" s="453" t="s">
        <v>378</v>
      </c>
      <c r="G6" s="456" t="s">
        <v>433</v>
      </c>
      <c r="H6" s="456" t="s">
        <v>379</v>
      </c>
      <c r="I6" s="456" t="s">
        <v>380</v>
      </c>
      <c r="J6" s="456" t="s">
        <v>381</v>
      </c>
      <c r="K6" s="500" t="s">
        <v>194</v>
      </c>
      <c r="L6" s="452" t="s">
        <v>194</v>
      </c>
      <c r="M6" s="452" t="s">
        <v>194</v>
      </c>
      <c r="N6" s="588" t="s">
        <v>621</v>
      </c>
      <c r="O6" s="588"/>
      <c r="P6" s="588"/>
      <c r="Q6" s="452" t="s">
        <v>194</v>
      </c>
      <c r="R6" s="452" t="s">
        <v>194</v>
      </c>
    </row>
    <row r="7" spans="1:18" ht="18" customHeight="1">
      <c r="A7" s="6" t="s">
        <v>207</v>
      </c>
      <c r="B7" s="144" t="s">
        <v>208</v>
      </c>
      <c r="C7" s="145" t="s">
        <v>209</v>
      </c>
      <c r="D7" s="145" t="s">
        <v>210</v>
      </c>
      <c r="E7" s="145" t="s">
        <v>211</v>
      </c>
      <c r="F7" s="8" t="s">
        <v>207</v>
      </c>
      <c r="G7" s="190">
        <v>25192</v>
      </c>
      <c r="H7" s="190">
        <v>108893</v>
      </c>
      <c r="I7" s="190">
        <v>53591</v>
      </c>
      <c r="J7" s="190">
        <v>55302</v>
      </c>
      <c r="K7" s="453" t="s">
        <v>196</v>
      </c>
      <c r="L7" s="456" t="s">
        <v>437</v>
      </c>
      <c r="M7" s="456" t="s">
        <v>438</v>
      </c>
      <c r="N7" s="456" t="s">
        <v>439</v>
      </c>
      <c r="O7" s="456" t="s">
        <v>440</v>
      </c>
      <c r="P7" s="456" t="s">
        <v>441</v>
      </c>
      <c r="Q7" s="456" t="s">
        <v>442</v>
      </c>
      <c r="R7" s="465">
        <v>178084</v>
      </c>
    </row>
    <row r="8" spans="1:18" ht="18" customHeight="1">
      <c r="A8" s="6" t="s">
        <v>214</v>
      </c>
      <c r="B8" s="144" t="s">
        <v>215</v>
      </c>
      <c r="C8" s="145" t="s">
        <v>216</v>
      </c>
      <c r="D8" s="145" t="s">
        <v>217</v>
      </c>
      <c r="E8" s="145" t="s">
        <v>218</v>
      </c>
      <c r="F8" s="7" t="s">
        <v>220</v>
      </c>
      <c r="G8" s="145" t="s">
        <v>412</v>
      </c>
      <c r="H8" s="145" t="s">
        <v>261</v>
      </c>
      <c r="I8" s="145" t="s">
        <v>262</v>
      </c>
      <c r="J8" s="145" t="s">
        <v>263</v>
      </c>
      <c r="K8" s="7" t="s">
        <v>382</v>
      </c>
      <c r="L8" s="145" t="s">
        <v>444</v>
      </c>
      <c r="M8" s="145" t="s">
        <v>445</v>
      </c>
      <c r="N8" s="145" t="s">
        <v>446</v>
      </c>
      <c r="O8" s="145" t="s">
        <v>447</v>
      </c>
      <c r="P8" s="145" t="s">
        <v>448</v>
      </c>
      <c r="Q8" s="145" t="s">
        <v>449</v>
      </c>
      <c r="R8" s="191">
        <v>73062</v>
      </c>
    </row>
    <row r="9" spans="1:18" ht="18" customHeight="1">
      <c r="A9" s="6" t="s">
        <v>220</v>
      </c>
      <c r="B9" s="144" t="s">
        <v>221</v>
      </c>
      <c r="C9" s="145" t="s">
        <v>222</v>
      </c>
      <c r="D9" s="145" t="s">
        <v>223</v>
      </c>
      <c r="E9" s="145" t="s">
        <v>224</v>
      </c>
      <c r="F9" s="7" t="s">
        <v>233</v>
      </c>
      <c r="G9" s="145" t="s">
        <v>412</v>
      </c>
      <c r="H9" s="145" t="s">
        <v>268</v>
      </c>
      <c r="I9" s="145" t="s">
        <v>269</v>
      </c>
      <c r="J9" s="145" t="s">
        <v>270</v>
      </c>
      <c r="K9" s="7" t="s">
        <v>630</v>
      </c>
      <c r="L9" s="145" t="s">
        <v>451</v>
      </c>
      <c r="M9" s="145" t="s">
        <v>452</v>
      </c>
      <c r="N9" s="145" t="s">
        <v>453</v>
      </c>
      <c r="O9" s="145" t="s">
        <v>454</v>
      </c>
      <c r="P9" s="145" t="s">
        <v>455</v>
      </c>
      <c r="Q9" s="145" t="s">
        <v>456</v>
      </c>
      <c r="R9" s="191">
        <v>39623</v>
      </c>
    </row>
    <row r="10" spans="1:18" ht="18" customHeight="1">
      <c r="A10" s="6" t="s">
        <v>219</v>
      </c>
      <c r="B10" s="144" t="s">
        <v>230</v>
      </c>
      <c r="C10" s="145" t="s">
        <v>231</v>
      </c>
      <c r="D10" s="145" t="s">
        <v>232</v>
      </c>
      <c r="E10" s="145" t="s">
        <v>232</v>
      </c>
      <c r="F10" s="7" t="s">
        <v>243</v>
      </c>
      <c r="G10" s="145" t="s">
        <v>271</v>
      </c>
      <c r="H10" s="145" t="s">
        <v>272</v>
      </c>
      <c r="I10" s="145" t="s">
        <v>273</v>
      </c>
      <c r="J10" s="145" t="s">
        <v>274</v>
      </c>
      <c r="K10" s="7" t="s">
        <v>391</v>
      </c>
      <c r="L10" s="145" t="s">
        <v>624</v>
      </c>
      <c r="M10" s="145" t="s">
        <v>625</v>
      </c>
      <c r="N10" s="145" t="s">
        <v>626</v>
      </c>
      <c r="O10" s="145" t="s">
        <v>627</v>
      </c>
      <c r="P10" s="145" t="s">
        <v>628</v>
      </c>
      <c r="Q10" s="145" t="s">
        <v>629</v>
      </c>
      <c r="R10" s="191">
        <v>27827</v>
      </c>
    </row>
    <row r="11" spans="1:18" ht="18" customHeight="1">
      <c r="A11" s="6" t="s">
        <v>238</v>
      </c>
      <c r="B11" s="144" t="s">
        <v>239</v>
      </c>
      <c r="C11" s="145" t="s">
        <v>240</v>
      </c>
      <c r="D11" s="145" t="s">
        <v>241</v>
      </c>
      <c r="E11" s="145" t="s">
        <v>242</v>
      </c>
      <c r="F11" s="453" t="s">
        <v>194</v>
      </c>
      <c r="G11" s="454" t="s">
        <v>194</v>
      </c>
      <c r="H11" s="589" t="s">
        <v>397</v>
      </c>
      <c r="I11" s="589"/>
      <c r="J11" s="454" t="s">
        <v>194</v>
      </c>
      <c r="K11" s="8" t="s">
        <v>336</v>
      </c>
      <c r="L11" s="191">
        <v>12389</v>
      </c>
      <c r="M11" s="191">
        <v>16970</v>
      </c>
      <c r="N11" s="191">
        <v>20099</v>
      </c>
      <c r="O11" s="191">
        <v>20532</v>
      </c>
      <c r="P11" s="191">
        <v>21456</v>
      </c>
      <c r="Q11" s="191">
        <v>19124</v>
      </c>
      <c r="R11" s="191">
        <v>25028</v>
      </c>
    </row>
    <row r="12" spans="1:18" ht="18" customHeight="1">
      <c r="A12" s="6" t="s">
        <v>225</v>
      </c>
      <c r="B12" s="144" t="s">
        <v>248</v>
      </c>
      <c r="C12" s="145" t="s">
        <v>249</v>
      </c>
      <c r="D12" s="145" t="s">
        <v>250</v>
      </c>
      <c r="E12" s="145" t="s">
        <v>251</v>
      </c>
      <c r="F12" s="453" t="s">
        <v>196</v>
      </c>
      <c r="G12" s="456" t="s">
        <v>283</v>
      </c>
      <c r="H12" s="456" t="s">
        <v>284</v>
      </c>
      <c r="I12" s="456" t="s">
        <v>285</v>
      </c>
      <c r="J12" s="456" t="s">
        <v>286</v>
      </c>
      <c r="K12" s="7" t="s">
        <v>366</v>
      </c>
      <c r="L12" s="145" t="s">
        <v>458</v>
      </c>
      <c r="M12" s="145" t="s">
        <v>459</v>
      </c>
      <c r="N12" s="145" t="s">
        <v>460</v>
      </c>
      <c r="O12" s="145" t="s">
        <v>461</v>
      </c>
      <c r="P12" s="145" t="s">
        <v>462</v>
      </c>
      <c r="Q12" s="145" t="s">
        <v>463</v>
      </c>
      <c r="R12" s="191">
        <v>7375</v>
      </c>
    </row>
    <row r="13" spans="1:18" ht="18" customHeight="1">
      <c r="A13" s="6" t="s">
        <v>252</v>
      </c>
      <c r="B13" s="144" t="s">
        <v>253</v>
      </c>
      <c r="C13" s="145" t="s">
        <v>254</v>
      </c>
      <c r="D13" s="145" t="s">
        <v>255</v>
      </c>
      <c r="E13" s="145" t="s">
        <v>256</v>
      </c>
      <c r="F13" s="7" t="s">
        <v>405</v>
      </c>
      <c r="G13" s="145" t="s">
        <v>413</v>
      </c>
      <c r="H13" s="145" t="s">
        <v>414</v>
      </c>
      <c r="I13" s="145" t="s">
        <v>415</v>
      </c>
      <c r="J13" s="145" t="s">
        <v>416</v>
      </c>
      <c r="K13" s="7" t="s">
        <v>373</v>
      </c>
      <c r="L13" s="145" t="s">
        <v>465</v>
      </c>
      <c r="M13" s="145" t="s">
        <v>466</v>
      </c>
      <c r="N13" s="145" t="s">
        <v>467</v>
      </c>
      <c r="O13" s="145" t="s">
        <v>468</v>
      </c>
      <c r="P13" s="145" t="s">
        <v>469</v>
      </c>
      <c r="Q13" s="145" t="s">
        <v>470</v>
      </c>
      <c r="R13" s="191">
        <v>5169</v>
      </c>
    </row>
    <row r="14" spans="1:18" ht="18" customHeight="1">
      <c r="A14" s="6" t="s">
        <v>233</v>
      </c>
      <c r="B14" s="144" t="s">
        <v>257</v>
      </c>
      <c r="C14" s="145" t="s">
        <v>258</v>
      </c>
      <c r="D14" s="145" t="s">
        <v>259</v>
      </c>
      <c r="E14" s="145" t="s">
        <v>260</v>
      </c>
      <c r="F14" s="8" t="s">
        <v>220</v>
      </c>
      <c r="G14" s="190">
        <v>7723</v>
      </c>
      <c r="H14" s="190">
        <v>33812</v>
      </c>
      <c r="I14" s="190">
        <v>16940</v>
      </c>
      <c r="J14" s="190">
        <v>16872</v>
      </c>
      <c r="K14" s="8"/>
      <c r="L14" s="146"/>
      <c r="M14" s="146"/>
      <c r="N14" s="146"/>
      <c r="O14" s="146"/>
      <c r="P14" s="146"/>
      <c r="Q14" s="146"/>
      <c r="R14" s="146"/>
    </row>
    <row r="15" spans="1:18" ht="18" customHeight="1">
      <c r="A15" s="6" t="s">
        <v>243</v>
      </c>
      <c r="B15" s="144" t="s">
        <v>264</v>
      </c>
      <c r="C15" s="145" t="s">
        <v>265</v>
      </c>
      <c r="D15" s="145" t="s">
        <v>266</v>
      </c>
      <c r="E15" s="145" t="s">
        <v>267</v>
      </c>
      <c r="F15" s="7" t="s">
        <v>233</v>
      </c>
      <c r="G15" s="145" t="s">
        <v>294</v>
      </c>
      <c r="H15" s="145" t="s">
        <v>295</v>
      </c>
      <c r="I15" s="145" t="s">
        <v>296</v>
      </c>
      <c r="J15" s="145" t="s">
        <v>297</v>
      </c>
      <c r="K15" s="453" t="s">
        <v>194</v>
      </c>
      <c r="L15" s="454" t="s">
        <v>194</v>
      </c>
      <c r="M15" s="454" t="s">
        <v>194</v>
      </c>
      <c r="N15" s="589" t="s">
        <v>622</v>
      </c>
      <c r="O15" s="589"/>
      <c r="P15" s="589"/>
      <c r="Q15" s="454" t="s">
        <v>194</v>
      </c>
      <c r="R15" s="454" t="s">
        <v>194</v>
      </c>
    </row>
    <row r="16" spans="1:18" ht="18" customHeight="1">
      <c r="A16" s="459" t="s">
        <v>194</v>
      </c>
      <c r="B16" s="458" t="s">
        <v>194</v>
      </c>
      <c r="C16" s="589" t="s">
        <v>393</v>
      </c>
      <c r="D16" s="589"/>
      <c r="E16" s="454" t="s">
        <v>194</v>
      </c>
      <c r="F16" s="7" t="s">
        <v>243</v>
      </c>
      <c r="G16" s="145" t="s">
        <v>302</v>
      </c>
      <c r="H16" s="145" t="s">
        <v>303</v>
      </c>
      <c r="I16" s="145" t="s">
        <v>304</v>
      </c>
      <c r="J16" s="145" t="s">
        <v>305</v>
      </c>
      <c r="K16" s="453" t="s">
        <v>196</v>
      </c>
      <c r="L16" s="456" t="s">
        <v>472</v>
      </c>
      <c r="M16" s="456" t="s">
        <v>473</v>
      </c>
      <c r="N16" s="456" t="s">
        <v>474</v>
      </c>
      <c r="O16" s="456" t="s">
        <v>475</v>
      </c>
      <c r="P16" s="456" t="s">
        <v>476</v>
      </c>
      <c r="Q16" s="456" t="s">
        <v>477</v>
      </c>
      <c r="R16" s="465">
        <v>438105</v>
      </c>
    </row>
    <row r="17" spans="1:18" ht="18" customHeight="1">
      <c r="A17" s="459" t="s">
        <v>196</v>
      </c>
      <c r="B17" s="462" t="s">
        <v>275</v>
      </c>
      <c r="C17" s="456" t="s">
        <v>276</v>
      </c>
      <c r="D17" s="456" t="s">
        <v>277</v>
      </c>
      <c r="E17" s="456" t="s">
        <v>278</v>
      </c>
      <c r="F17" s="453" t="s">
        <v>194</v>
      </c>
      <c r="G17" s="454" t="s">
        <v>194</v>
      </c>
      <c r="H17" s="589" t="s">
        <v>398</v>
      </c>
      <c r="I17" s="589"/>
      <c r="J17" s="454" t="s">
        <v>194</v>
      </c>
      <c r="K17" s="7" t="s">
        <v>382</v>
      </c>
      <c r="L17" s="145" t="s">
        <v>479</v>
      </c>
      <c r="M17" s="145" t="s">
        <v>480</v>
      </c>
      <c r="N17" s="145" t="s">
        <v>481</v>
      </c>
      <c r="O17" s="145" t="s">
        <v>482</v>
      </c>
      <c r="P17" s="145" t="s">
        <v>483</v>
      </c>
      <c r="Q17" s="145" t="s">
        <v>484</v>
      </c>
      <c r="R17" s="191">
        <v>175400</v>
      </c>
    </row>
    <row r="18" spans="1:18" ht="18" customHeight="1">
      <c r="A18" s="6" t="s">
        <v>207</v>
      </c>
      <c r="B18" s="144" t="s">
        <v>279</v>
      </c>
      <c r="C18" s="145" t="s">
        <v>280</v>
      </c>
      <c r="D18" s="145" t="s">
        <v>281</v>
      </c>
      <c r="E18" s="145" t="s">
        <v>282</v>
      </c>
      <c r="F18" s="453" t="s">
        <v>378</v>
      </c>
      <c r="G18" s="456" t="s">
        <v>383</v>
      </c>
      <c r="H18" s="456" t="s">
        <v>384</v>
      </c>
      <c r="I18" s="456" t="s">
        <v>385</v>
      </c>
      <c r="J18" s="456" t="s">
        <v>386</v>
      </c>
      <c r="K18" s="7" t="s">
        <v>630</v>
      </c>
      <c r="L18" s="145" t="s">
        <v>486</v>
      </c>
      <c r="M18" s="145" t="s">
        <v>487</v>
      </c>
      <c r="N18" s="145" t="s">
        <v>488</v>
      </c>
      <c r="O18" s="145" t="s">
        <v>489</v>
      </c>
      <c r="P18" s="145" t="s">
        <v>490</v>
      </c>
      <c r="Q18" s="145" t="s">
        <v>491</v>
      </c>
      <c r="R18" s="191">
        <v>95101</v>
      </c>
    </row>
    <row r="19" spans="1:18" ht="18" customHeight="1">
      <c r="A19" s="6" t="s">
        <v>214</v>
      </c>
      <c r="B19" s="144" t="s">
        <v>287</v>
      </c>
      <c r="C19" s="145" t="s">
        <v>288</v>
      </c>
      <c r="D19" s="145" t="s">
        <v>289</v>
      </c>
      <c r="E19" s="145" t="s">
        <v>290</v>
      </c>
      <c r="F19" s="8" t="s">
        <v>382</v>
      </c>
      <c r="G19" s="190">
        <v>24183</v>
      </c>
      <c r="H19" s="190">
        <v>105935</v>
      </c>
      <c r="I19" s="190">
        <v>52111</v>
      </c>
      <c r="J19" s="190">
        <v>53824</v>
      </c>
      <c r="K19" s="7" t="s">
        <v>327</v>
      </c>
      <c r="L19" s="145" t="s">
        <v>493</v>
      </c>
      <c r="M19" s="145" t="s">
        <v>494</v>
      </c>
      <c r="N19" s="145" t="s">
        <v>495</v>
      </c>
      <c r="O19" s="145" t="s">
        <v>496</v>
      </c>
      <c r="P19" s="145" t="s">
        <v>497</v>
      </c>
      <c r="Q19" s="145" t="s">
        <v>498</v>
      </c>
      <c r="R19" s="191">
        <v>65068</v>
      </c>
    </row>
    <row r="20" spans="1:18" ht="18" customHeight="1">
      <c r="A20" s="6" t="s">
        <v>220</v>
      </c>
      <c r="B20" s="144" t="s">
        <v>291</v>
      </c>
      <c r="C20" s="145" t="s">
        <v>417</v>
      </c>
      <c r="D20" s="145" t="s">
        <v>292</v>
      </c>
      <c r="E20" s="145" t="s">
        <v>293</v>
      </c>
      <c r="F20" s="7" t="s">
        <v>318</v>
      </c>
      <c r="G20" s="145" t="s">
        <v>319</v>
      </c>
      <c r="H20" s="145" t="s">
        <v>320</v>
      </c>
      <c r="I20" s="145" t="s">
        <v>321</v>
      </c>
      <c r="J20" s="145" t="s">
        <v>322</v>
      </c>
      <c r="K20" s="7" t="s">
        <v>336</v>
      </c>
      <c r="L20" s="145" t="s">
        <v>500</v>
      </c>
      <c r="M20" s="145" t="s">
        <v>501</v>
      </c>
      <c r="N20" s="145" t="s">
        <v>502</v>
      </c>
      <c r="O20" s="145" t="s">
        <v>503</v>
      </c>
      <c r="P20" s="145" t="s">
        <v>504</v>
      </c>
      <c r="Q20" s="145" t="s">
        <v>505</v>
      </c>
      <c r="R20" s="191">
        <v>62871</v>
      </c>
    </row>
    <row r="21" spans="1:18" ht="18" customHeight="1">
      <c r="A21" s="6" t="s">
        <v>219</v>
      </c>
      <c r="B21" s="144" t="s">
        <v>298</v>
      </c>
      <c r="C21" s="145" t="s">
        <v>299</v>
      </c>
      <c r="D21" s="145" t="s">
        <v>300</v>
      </c>
      <c r="E21" s="145" t="s">
        <v>301</v>
      </c>
      <c r="F21" s="7" t="s">
        <v>327</v>
      </c>
      <c r="G21" s="145" t="s">
        <v>328</v>
      </c>
      <c r="H21" s="145" t="s">
        <v>329</v>
      </c>
      <c r="I21" s="145" t="s">
        <v>330</v>
      </c>
      <c r="J21" s="145" t="s">
        <v>331</v>
      </c>
      <c r="K21" s="7" t="s">
        <v>366</v>
      </c>
      <c r="L21" s="145" t="s">
        <v>509</v>
      </c>
      <c r="M21" s="145" t="s">
        <v>510</v>
      </c>
      <c r="N21" s="145" t="s">
        <v>511</v>
      </c>
      <c r="O21" s="145" t="s">
        <v>512</v>
      </c>
      <c r="P21" s="145" t="s">
        <v>513</v>
      </c>
      <c r="Q21" s="145" t="s">
        <v>514</v>
      </c>
      <c r="R21" s="191">
        <v>22736</v>
      </c>
    </row>
    <row r="22" spans="1:18" ht="18" customHeight="1">
      <c r="A22" s="6" t="s">
        <v>238</v>
      </c>
      <c r="B22" s="144" t="s">
        <v>306</v>
      </c>
      <c r="C22" s="145" t="s">
        <v>307</v>
      </c>
      <c r="D22" s="145" t="s">
        <v>308</v>
      </c>
      <c r="E22" s="145" t="s">
        <v>309</v>
      </c>
      <c r="F22" s="7" t="s">
        <v>336</v>
      </c>
      <c r="G22" s="145" t="s">
        <v>337</v>
      </c>
      <c r="H22" s="145" t="s">
        <v>338</v>
      </c>
      <c r="I22" s="145" t="s">
        <v>339</v>
      </c>
      <c r="J22" s="145" t="s">
        <v>340</v>
      </c>
      <c r="K22" s="7" t="s">
        <v>373</v>
      </c>
      <c r="L22" s="145" t="s">
        <v>516</v>
      </c>
      <c r="M22" s="145" t="s">
        <v>517</v>
      </c>
      <c r="N22" s="145" t="s">
        <v>518</v>
      </c>
      <c r="O22" s="145" t="s">
        <v>519</v>
      </c>
      <c r="P22" s="145" t="s">
        <v>520</v>
      </c>
      <c r="Q22" s="145" t="s">
        <v>521</v>
      </c>
      <c r="R22" s="191">
        <v>16929</v>
      </c>
    </row>
    <row r="23" spans="1:18" ht="18" customHeight="1">
      <c r="A23" s="6" t="s">
        <v>225</v>
      </c>
      <c r="B23" s="144" t="s">
        <v>310</v>
      </c>
      <c r="C23" s="145" t="s">
        <v>311</v>
      </c>
      <c r="D23" s="145" t="s">
        <v>312</v>
      </c>
      <c r="E23" s="145" t="s">
        <v>313</v>
      </c>
      <c r="F23" s="7" t="s">
        <v>418</v>
      </c>
      <c r="G23" s="145" t="s">
        <v>419</v>
      </c>
      <c r="H23" s="145" t="s">
        <v>420</v>
      </c>
      <c r="I23" s="145" t="s">
        <v>421</v>
      </c>
      <c r="J23" s="145" t="s">
        <v>422</v>
      </c>
      <c r="K23" s="8"/>
      <c r="L23" s="146"/>
      <c r="M23" s="146"/>
      <c r="N23" s="146"/>
      <c r="O23" s="146"/>
      <c r="P23" s="146"/>
      <c r="Q23" s="146"/>
      <c r="R23" s="146"/>
    </row>
    <row r="24" spans="1:18" ht="18" customHeight="1">
      <c r="A24" s="6" t="s">
        <v>252</v>
      </c>
      <c r="B24" s="144" t="s">
        <v>314</v>
      </c>
      <c r="C24" s="145" t="s">
        <v>315</v>
      </c>
      <c r="D24" s="145" t="s">
        <v>316</v>
      </c>
      <c r="E24" s="145" t="s">
        <v>317</v>
      </c>
      <c r="F24" s="8" t="s">
        <v>373</v>
      </c>
      <c r="G24" s="190">
        <v>765</v>
      </c>
      <c r="H24" s="190">
        <v>3500</v>
      </c>
      <c r="I24" s="190">
        <v>1687</v>
      </c>
      <c r="J24" s="190">
        <v>1813</v>
      </c>
      <c r="K24" s="453" t="s">
        <v>194</v>
      </c>
      <c r="L24" s="454" t="s">
        <v>194</v>
      </c>
      <c r="M24" s="454" t="s">
        <v>194</v>
      </c>
      <c r="N24" s="454" t="s">
        <v>194</v>
      </c>
      <c r="O24" s="466" t="s">
        <v>197</v>
      </c>
      <c r="P24" s="454" t="s">
        <v>194</v>
      </c>
      <c r="Q24" s="454" t="s">
        <v>194</v>
      </c>
      <c r="R24" s="454" t="s">
        <v>194</v>
      </c>
    </row>
    <row r="25" spans="1:18" ht="18" customHeight="1">
      <c r="A25" s="6" t="s">
        <v>233</v>
      </c>
      <c r="B25" s="144" t="s">
        <v>323</v>
      </c>
      <c r="C25" s="145" t="s">
        <v>324</v>
      </c>
      <c r="D25" s="145" t="s">
        <v>325</v>
      </c>
      <c r="E25" s="145" t="s">
        <v>326</v>
      </c>
      <c r="F25" s="11"/>
      <c r="G25" s="10"/>
      <c r="H25" s="10"/>
      <c r="I25" s="10"/>
      <c r="J25" s="10"/>
      <c r="K25" s="453" t="s">
        <v>196</v>
      </c>
      <c r="L25" s="456" t="s">
        <v>523</v>
      </c>
      <c r="M25" s="456" t="s">
        <v>524</v>
      </c>
      <c r="N25" s="456" t="s">
        <v>525</v>
      </c>
      <c r="O25" s="456" t="s">
        <v>526</v>
      </c>
      <c r="P25" s="456" t="s">
        <v>527</v>
      </c>
      <c r="Q25" s="456" t="s">
        <v>528</v>
      </c>
      <c r="R25" s="465">
        <v>209554</v>
      </c>
    </row>
    <row r="26" spans="1:18" ht="18" customHeight="1">
      <c r="A26" s="6" t="s">
        <v>243</v>
      </c>
      <c r="B26" s="144" t="s">
        <v>332</v>
      </c>
      <c r="C26" s="145" t="s">
        <v>333</v>
      </c>
      <c r="D26" s="145" t="s">
        <v>334</v>
      </c>
      <c r="E26" s="145" t="s">
        <v>335</v>
      </c>
      <c r="F26" s="453" t="s">
        <v>194</v>
      </c>
      <c r="G26" s="454" t="s">
        <v>194</v>
      </c>
      <c r="H26" s="589" t="s">
        <v>399</v>
      </c>
      <c r="I26" s="589"/>
      <c r="J26" s="454" t="s">
        <v>194</v>
      </c>
      <c r="K26" s="7" t="s">
        <v>382</v>
      </c>
      <c r="L26" s="145" t="s">
        <v>530</v>
      </c>
      <c r="M26" s="145" t="s">
        <v>531</v>
      </c>
      <c r="N26" s="145" t="s">
        <v>532</v>
      </c>
      <c r="O26" s="145" t="s">
        <v>533</v>
      </c>
      <c r="P26" s="145" t="s">
        <v>534</v>
      </c>
      <c r="Q26" s="145" t="s">
        <v>535</v>
      </c>
      <c r="R26" s="191">
        <v>83471</v>
      </c>
    </row>
    <row r="27" spans="1:18" ht="18" customHeight="1">
      <c r="A27" s="457"/>
      <c r="B27" s="458"/>
      <c r="C27" s="589" t="s">
        <v>394</v>
      </c>
      <c r="D27" s="589"/>
      <c r="E27" s="454"/>
      <c r="F27" s="453" t="s">
        <v>378</v>
      </c>
      <c r="G27" s="456" t="s">
        <v>387</v>
      </c>
      <c r="H27" s="456" t="s">
        <v>388</v>
      </c>
      <c r="I27" s="456" t="s">
        <v>389</v>
      </c>
      <c r="J27" s="456" t="s">
        <v>390</v>
      </c>
      <c r="K27" s="7" t="s">
        <v>630</v>
      </c>
      <c r="L27" s="145" t="s">
        <v>537</v>
      </c>
      <c r="M27" s="145" t="s">
        <v>538</v>
      </c>
      <c r="N27" s="145" t="s">
        <v>539</v>
      </c>
      <c r="O27" s="145" t="s">
        <v>540</v>
      </c>
      <c r="P27" s="145" t="s">
        <v>541</v>
      </c>
      <c r="Q27" s="145" t="s">
        <v>542</v>
      </c>
      <c r="R27" s="191">
        <v>45374</v>
      </c>
    </row>
    <row r="28" spans="1:18" ht="18" customHeight="1">
      <c r="A28" s="459" t="s">
        <v>196</v>
      </c>
      <c r="B28" s="460" t="s">
        <v>341</v>
      </c>
      <c r="C28" s="461">
        <v>130259</v>
      </c>
      <c r="D28" s="461">
        <v>64166</v>
      </c>
      <c r="E28" s="461">
        <v>66093</v>
      </c>
      <c r="F28" s="8" t="s">
        <v>382</v>
      </c>
      <c r="G28" s="190">
        <v>31381</v>
      </c>
      <c r="H28" s="190">
        <v>126822</v>
      </c>
      <c r="I28" s="190">
        <v>63572</v>
      </c>
      <c r="J28" s="190">
        <v>63250</v>
      </c>
      <c r="K28" s="7" t="s">
        <v>327</v>
      </c>
      <c r="L28" s="145" t="s">
        <v>544</v>
      </c>
      <c r="M28" s="145" t="s">
        <v>545</v>
      </c>
      <c r="N28" s="145" t="s">
        <v>546</v>
      </c>
      <c r="O28" s="145" t="s">
        <v>547</v>
      </c>
      <c r="P28" s="145" t="s">
        <v>548</v>
      </c>
      <c r="Q28" s="145" t="s">
        <v>549</v>
      </c>
      <c r="R28" s="191">
        <v>31573</v>
      </c>
    </row>
    <row r="29" spans="1:18" ht="18" customHeight="1">
      <c r="A29" s="6" t="s">
        <v>207</v>
      </c>
      <c r="B29" s="144" t="s">
        <v>342</v>
      </c>
      <c r="C29" s="145" t="s">
        <v>343</v>
      </c>
      <c r="D29" s="145" t="s">
        <v>344</v>
      </c>
      <c r="E29" s="145" t="s">
        <v>345</v>
      </c>
      <c r="F29" s="7" t="s">
        <v>318</v>
      </c>
      <c r="G29" s="145" t="s">
        <v>354</v>
      </c>
      <c r="H29" s="145" t="s">
        <v>355</v>
      </c>
      <c r="I29" s="145" t="s">
        <v>356</v>
      </c>
      <c r="J29" s="145" t="s">
        <v>357</v>
      </c>
      <c r="K29" s="7" t="s">
        <v>336</v>
      </c>
      <c r="L29" s="145" t="s">
        <v>632</v>
      </c>
      <c r="M29" s="145" t="s">
        <v>550</v>
      </c>
      <c r="N29" s="145" t="s">
        <v>634</v>
      </c>
      <c r="O29" s="145" t="s">
        <v>551</v>
      </c>
      <c r="P29" s="145" t="s">
        <v>552</v>
      </c>
      <c r="Q29" s="145" t="s">
        <v>553</v>
      </c>
      <c r="R29" s="191">
        <v>30083</v>
      </c>
    </row>
    <row r="30" spans="1:18" ht="18" customHeight="1">
      <c r="A30" s="6" t="s">
        <v>220</v>
      </c>
      <c r="B30" s="144" t="s">
        <v>346</v>
      </c>
      <c r="C30" s="145" t="s">
        <v>347</v>
      </c>
      <c r="D30" s="145" t="s">
        <v>348</v>
      </c>
      <c r="E30" s="145" t="s">
        <v>349</v>
      </c>
      <c r="F30" s="7" t="s">
        <v>426</v>
      </c>
      <c r="G30" s="145" t="s">
        <v>427</v>
      </c>
      <c r="H30" s="145" t="s">
        <v>428</v>
      </c>
      <c r="I30" s="145" t="s">
        <v>429</v>
      </c>
      <c r="J30" s="145" t="s">
        <v>430</v>
      </c>
      <c r="K30" s="7" t="s">
        <v>366</v>
      </c>
      <c r="L30" s="145" t="s">
        <v>555</v>
      </c>
      <c r="M30" s="145" t="s">
        <v>556</v>
      </c>
      <c r="N30" s="145" t="s">
        <v>557</v>
      </c>
      <c r="O30" s="145" t="s">
        <v>558</v>
      </c>
      <c r="P30" s="145" t="s">
        <v>559</v>
      </c>
      <c r="Q30" s="145" t="s">
        <v>560</v>
      </c>
      <c r="R30" s="191">
        <v>10829</v>
      </c>
    </row>
    <row r="31" spans="1:18" ht="18" customHeight="1">
      <c r="A31" s="6" t="s">
        <v>219</v>
      </c>
      <c r="B31" s="144" t="s">
        <v>350</v>
      </c>
      <c r="C31" s="145" t="s">
        <v>351</v>
      </c>
      <c r="D31" s="145" t="s">
        <v>352</v>
      </c>
      <c r="E31" s="145" t="s">
        <v>353</v>
      </c>
      <c r="F31" s="8" t="s">
        <v>336</v>
      </c>
      <c r="G31" s="190">
        <v>6387</v>
      </c>
      <c r="H31" s="190">
        <v>24958</v>
      </c>
      <c r="I31" s="190">
        <v>12705</v>
      </c>
      <c r="J31" s="190">
        <v>12253</v>
      </c>
      <c r="K31" s="7" t="s">
        <v>373</v>
      </c>
      <c r="L31" s="145" t="s">
        <v>562</v>
      </c>
      <c r="M31" s="145" t="s">
        <v>563</v>
      </c>
      <c r="N31" s="145" t="s">
        <v>564</v>
      </c>
      <c r="O31" s="145" t="s">
        <v>565</v>
      </c>
      <c r="P31" s="145" t="s">
        <v>566</v>
      </c>
      <c r="Q31" s="145" t="s">
        <v>567</v>
      </c>
      <c r="R31" s="191">
        <v>8224</v>
      </c>
    </row>
    <row r="32" spans="1:18" ht="18" customHeight="1">
      <c r="A32" s="6" t="s">
        <v>225</v>
      </c>
      <c r="B32" s="144" t="s">
        <v>358</v>
      </c>
      <c r="C32" s="145" t="s">
        <v>359</v>
      </c>
      <c r="D32" s="145" t="s">
        <v>360</v>
      </c>
      <c r="E32" s="145" t="s">
        <v>361</v>
      </c>
      <c r="F32" s="7" t="s">
        <v>366</v>
      </c>
      <c r="G32" s="145" t="s">
        <v>431</v>
      </c>
      <c r="H32" s="145" t="s">
        <v>432</v>
      </c>
      <c r="I32" s="145" t="s">
        <v>367</v>
      </c>
      <c r="J32" s="145" t="s">
        <v>368</v>
      </c>
      <c r="K32" s="8"/>
      <c r="L32" s="146"/>
      <c r="M32" s="146"/>
      <c r="N32" s="146"/>
      <c r="O32" s="146"/>
      <c r="P32" s="146"/>
      <c r="Q32" s="146"/>
      <c r="R32" s="146"/>
    </row>
    <row r="33" spans="1:18" ht="18" customHeight="1">
      <c r="A33" s="6" t="s">
        <v>233</v>
      </c>
      <c r="B33" s="144" t="s">
        <v>362</v>
      </c>
      <c r="C33" s="145" t="s">
        <v>363</v>
      </c>
      <c r="D33" s="145" t="s">
        <v>364</v>
      </c>
      <c r="E33" s="145" t="s">
        <v>365</v>
      </c>
      <c r="F33" s="7" t="s">
        <v>373</v>
      </c>
      <c r="G33" s="145" t="s">
        <v>374</v>
      </c>
      <c r="H33" s="145" t="s">
        <v>375</v>
      </c>
      <c r="I33" s="145" t="s">
        <v>376</v>
      </c>
      <c r="J33" s="145" t="s">
        <v>377</v>
      </c>
      <c r="K33" s="453" t="s">
        <v>194</v>
      </c>
      <c r="L33" s="454" t="s">
        <v>194</v>
      </c>
      <c r="M33" s="454" t="s">
        <v>194</v>
      </c>
      <c r="N33" s="454" t="s">
        <v>194</v>
      </c>
      <c r="O33" s="466" t="s">
        <v>198</v>
      </c>
      <c r="P33" s="454" t="s">
        <v>194</v>
      </c>
      <c r="Q33" s="454" t="s">
        <v>194</v>
      </c>
      <c r="R33" s="454" t="s">
        <v>194</v>
      </c>
    </row>
    <row r="34" spans="1:18" ht="18" customHeight="1">
      <c r="A34" s="6" t="s">
        <v>243</v>
      </c>
      <c r="B34" s="144" t="s">
        <v>369</v>
      </c>
      <c r="C34" s="145" t="s">
        <v>370</v>
      </c>
      <c r="D34" s="145" t="s">
        <v>371</v>
      </c>
      <c r="E34" s="145" t="s">
        <v>372</v>
      </c>
      <c r="F34" s="11"/>
      <c r="G34" s="10"/>
      <c r="H34" s="10"/>
      <c r="I34" s="10"/>
      <c r="J34" s="10"/>
      <c r="K34" s="453" t="s">
        <v>196</v>
      </c>
      <c r="L34" s="456" t="s">
        <v>569</v>
      </c>
      <c r="M34" s="456" t="s">
        <v>570</v>
      </c>
      <c r="N34" s="456" t="s">
        <v>571</v>
      </c>
      <c r="O34" s="456" t="s">
        <v>572</v>
      </c>
      <c r="P34" s="456" t="s">
        <v>573</v>
      </c>
      <c r="Q34" s="456" t="s">
        <v>574</v>
      </c>
      <c r="R34" s="465">
        <v>228551</v>
      </c>
    </row>
    <row r="35" spans="1:18" ht="18" customHeight="1">
      <c r="A35" s="451" t="s">
        <v>194</v>
      </c>
      <c r="B35" s="452" t="s">
        <v>194</v>
      </c>
      <c r="C35" s="588" t="s">
        <v>395</v>
      </c>
      <c r="D35" s="588"/>
      <c r="E35" s="452" t="s">
        <v>194</v>
      </c>
      <c r="F35" s="453" t="s">
        <v>194</v>
      </c>
      <c r="G35" s="454" t="s">
        <v>194</v>
      </c>
      <c r="H35" s="589" t="s">
        <v>2596</v>
      </c>
      <c r="I35" s="589"/>
      <c r="J35" s="454" t="s">
        <v>194</v>
      </c>
      <c r="K35" s="7" t="s">
        <v>382</v>
      </c>
      <c r="L35" s="145" t="s">
        <v>576</v>
      </c>
      <c r="M35" s="145" t="s">
        <v>577</v>
      </c>
      <c r="N35" s="145" t="s">
        <v>578</v>
      </c>
      <c r="O35" s="145" t="s">
        <v>579</v>
      </c>
      <c r="P35" s="145" t="s">
        <v>580</v>
      </c>
      <c r="Q35" s="145" t="s">
        <v>581</v>
      </c>
      <c r="R35" s="191">
        <v>91929</v>
      </c>
    </row>
    <row r="36" spans="1:18" ht="18" customHeight="1">
      <c r="A36" s="455" t="s">
        <v>196</v>
      </c>
      <c r="B36" s="456" t="s">
        <v>203</v>
      </c>
      <c r="C36" s="456" t="s">
        <v>204</v>
      </c>
      <c r="D36" s="456" t="s">
        <v>205</v>
      </c>
      <c r="E36" s="456" t="s">
        <v>206</v>
      </c>
      <c r="F36" s="453" t="s">
        <v>378</v>
      </c>
      <c r="G36" s="456" t="s">
        <v>436</v>
      </c>
      <c r="H36" s="456" t="s">
        <v>471</v>
      </c>
      <c r="I36" s="456" t="s">
        <v>522</v>
      </c>
      <c r="J36" s="456" t="s">
        <v>568</v>
      </c>
      <c r="K36" s="7" t="s">
        <v>630</v>
      </c>
      <c r="L36" s="145" t="s">
        <v>583</v>
      </c>
      <c r="M36" s="145" t="s">
        <v>584</v>
      </c>
      <c r="N36" s="145" t="s">
        <v>585</v>
      </c>
      <c r="O36" s="145" t="s">
        <v>586</v>
      </c>
      <c r="P36" s="145" t="s">
        <v>587</v>
      </c>
      <c r="Q36" s="145" t="s">
        <v>588</v>
      </c>
      <c r="R36" s="191">
        <v>49727</v>
      </c>
    </row>
    <row r="37" spans="1:18" ht="18" customHeight="1">
      <c r="A37" s="448" t="s">
        <v>405</v>
      </c>
      <c r="B37" s="145" t="s">
        <v>212</v>
      </c>
      <c r="C37" s="145" t="s">
        <v>213</v>
      </c>
      <c r="D37" s="145" t="s">
        <v>406</v>
      </c>
      <c r="E37" s="145" t="s">
        <v>407</v>
      </c>
      <c r="F37" s="8" t="s">
        <v>382</v>
      </c>
      <c r="G37" s="145" t="s">
        <v>443</v>
      </c>
      <c r="H37" s="145" t="s">
        <v>478</v>
      </c>
      <c r="I37" s="145" t="s">
        <v>529</v>
      </c>
      <c r="J37" s="145" t="s">
        <v>575</v>
      </c>
      <c r="K37" s="7" t="s">
        <v>327</v>
      </c>
      <c r="L37" s="145" t="s">
        <v>590</v>
      </c>
      <c r="M37" s="145" t="s">
        <v>591</v>
      </c>
      <c r="N37" s="145" t="s">
        <v>592</v>
      </c>
      <c r="O37" s="145" t="s">
        <v>593</v>
      </c>
      <c r="P37" s="145" t="s">
        <v>594</v>
      </c>
      <c r="Q37" s="145" t="s">
        <v>595</v>
      </c>
      <c r="R37" s="191">
        <v>33495</v>
      </c>
    </row>
    <row r="38" spans="1:18" ht="18" customHeight="1">
      <c r="A38" s="449" t="s">
        <v>220</v>
      </c>
      <c r="B38" s="190">
        <v>6482</v>
      </c>
      <c r="C38" s="190">
        <v>34261</v>
      </c>
      <c r="D38" s="190">
        <v>19262</v>
      </c>
      <c r="E38" s="190">
        <v>14999</v>
      </c>
      <c r="F38" s="7" t="s">
        <v>318</v>
      </c>
      <c r="G38" s="145" t="s">
        <v>450</v>
      </c>
      <c r="H38" s="145" t="s">
        <v>485</v>
      </c>
      <c r="I38" s="145" t="s">
        <v>536</v>
      </c>
      <c r="J38" s="145" t="s">
        <v>582</v>
      </c>
      <c r="K38" s="7" t="s">
        <v>336</v>
      </c>
      <c r="L38" s="145" t="s">
        <v>633</v>
      </c>
      <c r="M38" s="145" t="s">
        <v>597</v>
      </c>
      <c r="N38" s="145" t="s">
        <v>598</v>
      </c>
      <c r="O38" s="145" t="s">
        <v>599</v>
      </c>
      <c r="P38" s="145" t="s">
        <v>600</v>
      </c>
      <c r="Q38" s="145" t="s">
        <v>601</v>
      </c>
      <c r="R38" s="191">
        <v>32788</v>
      </c>
    </row>
    <row r="39" spans="1:18" ht="18" customHeight="1">
      <c r="A39" s="448" t="s">
        <v>219</v>
      </c>
      <c r="B39" s="145" t="s">
        <v>408</v>
      </c>
      <c r="C39" s="145" t="s">
        <v>409</v>
      </c>
      <c r="D39" s="145" t="s">
        <v>410</v>
      </c>
      <c r="E39" s="145" t="s">
        <v>411</v>
      </c>
      <c r="F39" s="7" t="s">
        <v>426</v>
      </c>
      <c r="G39" s="145" t="s">
        <v>623</v>
      </c>
      <c r="H39" s="145" t="s">
        <v>492</v>
      </c>
      <c r="I39" s="145" t="s">
        <v>543</v>
      </c>
      <c r="J39" s="145" t="s">
        <v>589</v>
      </c>
      <c r="K39" s="7" t="s">
        <v>366</v>
      </c>
      <c r="L39" s="145" t="s">
        <v>603</v>
      </c>
      <c r="M39" s="145" t="s">
        <v>604</v>
      </c>
      <c r="N39" s="145" t="s">
        <v>605</v>
      </c>
      <c r="O39" s="145" t="s">
        <v>606</v>
      </c>
      <c r="P39" s="145" t="s">
        <v>607</v>
      </c>
      <c r="Q39" s="145" t="s">
        <v>608</v>
      </c>
      <c r="R39" s="191">
        <v>11907</v>
      </c>
    </row>
    <row r="40" spans="1:18" ht="18" customHeight="1">
      <c r="A40" s="448" t="s">
        <v>225</v>
      </c>
      <c r="B40" s="145" t="s">
        <v>226</v>
      </c>
      <c r="C40" s="145" t="s">
        <v>227</v>
      </c>
      <c r="D40" s="145" t="s">
        <v>228</v>
      </c>
      <c r="E40" s="145" t="s">
        <v>229</v>
      </c>
      <c r="F40" s="8" t="s">
        <v>336</v>
      </c>
      <c r="G40" s="191">
        <v>9693</v>
      </c>
      <c r="H40" s="145" t="s">
        <v>499</v>
      </c>
      <c r="I40" s="145" t="s">
        <v>631</v>
      </c>
      <c r="J40" s="145" t="s">
        <v>596</v>
      </c>
      <c r="K40" s="7" t="s">
        <v>373</v>
      </c>
      <c r="L40" s="145" t="s">
        <v>610</v>
      </c>
      <c r="M40" s="145" t="s">
        <v>611</v>
      </c>
      <c r="N40" s="145" t="s">
        <v>613</v>
      </c>
      <c r="O40" s="145" t="s">
        <v>614</v>
      </c>
      <c r="P40" s="145" t="s">
        <v>615</v>
      </c>
      <c r="Q40" s="145" t="s">
        <v>616</v>
      </c>
      <c r="R40" s="191">
        <v>8705</v>
      </c>
    </row>
    <row r="41" spans="1:18" ht="18" customHeight="1">
      <c r="A41" s="448" t="s">
        <v>233</v>
      </c>
      <c r="B41" s="145" t="s">
        <v>234</v>
      </c>
      <c r="C41" s="145" t="s">
        <v>235</v>
      </c>
      <c r="D41" s="145" t="s">
        <v>236</v>
      </c>
      <c r="E41" s="145" t="s">
        <v>237</v>
      </c>
      <c r="F41" s="7" t="s">
        <v>366</v>
      </c>
      <c r="G41" s="145" t="s">
        <v>457</v>
      </c>
      <c r="H41" s="145" t="s">
        <v>506</v>
      </c>
      <c r="I41" s="145" t="s">
        <v>554</v>
      </c>
      <c r="J41" s="145" t="s">
        <v>602</v>
      </c>
      <c r="K41" s="7"/>
      <c r="L41" s="145"/>
      <c r="M41" s="145"/>
      <c r="N41" s="145"/>
      <c r="O41" s="145"/>
      <c r="P41" s="145"/>
      <c r="Q41" s="145"/>
      <c r="R41" s="145"/>
    </row>
    <row r="42" spans="1:18" ht="18" customHeight="1" thickBot="1">
      <c r="A42" s="450" t="s">
        <v>243</v>
      </c>
      <c r="B42" s="148" t="s">
        <v>244</v>
      </c>
      <c r="C42" s="148" t="s">
        <v>245</v>
      </c>
      <c r="D42" s="148" t="s">
        <v>246</v>
      </c>
      <c r="E42" s="219" t="s">
        <v>247</v>
      </c>
      <c r="F42" s="9" t="s">
        <v>373</v>
      </c>
      <c r="G42" s="147" t="s">
        <v>464</v>
      </c>
      <c r="H42" s="148" t="s">
        <v>515</v>
      </c>
      <c r="I42" s="148" t="s">
        <v>561</v>
      </c>
      <c r="J42" s="148" t="s">
        <v>609</v>
      </c>
      <c r="K42" s="9"/>
      <c r="L42" s="148"/>
      <c r="M42" s="148"/>
      <c r="N42" s="148"/>
      <c r="O42" s="148"/>
      <c r="P42" s="148"/>
      <c r="Q42" s="148"/>
      <c r="R42" s="148"/>
    </row>
    <row r="43" spans="1:18" ht="12" customHeight="1">
      <c r="A43" s="204"/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</row>
    <row r="44" spans="1:18" ht="12" customHeight="1">
      <c r="A44" s="204"/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</row>
    <row r="45" spans="1:18" ht="12" customHeight="1">
      <c r="A45" s="204"/>
      <c r="B45" s="204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</row>
    <row r="46" spans="1:18" ht="12">
      <c r="A46" s="204"/>
      <c r="B46" s="204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</row>
    <row r="47" spans="1:18" ht="12">
      <c r="A47" s="204"/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</row>
    <row r="48" spans="1:18" ht="12">
      <c r="A48" s="204"/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</row>
    <row r="49" spans="1:18" ht="12">
      <c r="A49" s="204"/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</row>
    <row r="50" spans="1:18" ht="12">
      <c r="A50" s="204"/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</row>
    <row r="51" spans="1:18" ht="12">
      <c r="A51" s="204"/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</row>
    <row r="52" spans="1:18" ht="12">
      <c r="A52" s="204"/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</row>
    <row r="53" spans="1:18" ht="12">
      <c r="A53" s="204"/>
      <c r="B53" s="204"/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</row>
    <row r="54" spans="1:18" ht="12">
      <c r="A54" s="204"/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</row>
    <row r="55" spans="1:18" ht="12">
      <c r="A55" s="204"/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</row>
    <row r="56" spans="1:18" ht="12">
      <c r="A56" s="204"/>
      <c r="B56" s="204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</row>
    <row r="57" spans="1:18" ht="12">
      <c r="A57" s="204"/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</row>
    <row r="58" spans="1:18" ht="12">
      <c r="A58" s="204"/>
      <c r="B58" s="204"/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</row>
    <row r="59" spans="1:18" ht="12">
      <c r="A59" s="204"/>
      <c r="B59" s="204"/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</row>
    <row r="60" spans="1:18" ht="12">
      <c r="A60" s="204"/>
      <c r="B60" s="204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</row>
    <row r="61" spans="1:18" ht="12">
      <c r="A61" s="204"/>
      <c r="B61" s="204"/>
      <c r="C61" s="204"/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4"/>
    </row>
    <row r="62" spans="1:18" ht="12">
      <c r="A62" s="204"/>
      <c r="B62" s="204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</row>
    <row r="63" spans="1:18" ht="12">
      <c r="A63" s="204"/>
      <c r="B63" s="204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</row>
    <row r="64" spans="1:18" ht="12">
      <c r="A64" s="204"/>
      <c r="B64" s="204"/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4"/>
    </row>
    <row r="65" s="204" customFormat="1" ht="12"/>
    <row r="66" s="204" customFormat="1" ht="12"/>
    <row r="67" s="204" customFormat="1" ht="12"/>
    <row r="68" s="204" customFormat="1" ht="12"/>
    <row r="69" s="204" customFormat="1" ht="12"/>
    <row r="70" s="204" customFormat="1" ht="12"/>
    <row r="71" s="204" customFormat="1" ht="12"/>
    <row r="72" s="204" customFormat="1" ht="12"/>
    <row r="73" s="204" customFormat="1" ht="12"/>
    <row r="74" s="204" customFormat="1" ht="12"/>
    <row r="75" s="204" customFormat="1" ht="12"/>
    <row r="76" s="204" customFormat="1" ht="12"/>
    <row r="77" s="204" customFormat="1" ht="12"/>
    <row r="78" s="204" customFormat="1" ht="12"/>
    <row r="79" s="204" customFormat="1" ht="12"/>
    <row r="80" s="204" customFormat="1" ht="12"/>
    <row r="81" s="204" customFormat="1" ht="12"/>
    <row r="82" s="204" customFormat="1" ht="12"/>
    <row r="83" s="204" customFormat="1" ht="12"/>
    <row r="84" s="204" customFormat="1" ht="12"/>
    <row r="85" s="204" customFormat="1" ht="12"/>
    <row r="86" s="204" customFormat="1" ht="12"/>
    <row r="87" s="204" customFormat="1" ht="12"/>
    <row r="88" s="204" customFormat="1" ht="12"/>
    <row r="89" s="204" customFormat="1" ht="12"/>
    <row r="90" s="204" customFormat="1" ht="12"/>
    <row r="91" s="204" customFormat="1" ht="12"/>
    <row r="92" s="204" customFormat="1" ht="12"/>
    <row r="93" s="204" customFormat="1" ht="12"/>
    <row r="94" s="204" customFormat="1" ht="12"/>
    <row r="95" s="204" customFormat="1" ht="12"/>
    <row r="96" s="204" customFormat="1" ht="12"/>
    <row r="97" s="204" customFormat="1" ht="12"/>
    <row r="98" s="204" customFormat="1" ht="12"/>
    <row r="99" s="204" customFormat="1" ht="12"/>
    <row r="100" s="204" customFormat="1" ht="12"/>
    <row r="101" s="204" customFormat="1" ht="12"/>
    <row r="102" s="204" customFormat="1" ht="12"/>
    <row r="103" s="204" customFormat="1" ht="12"/>
    <row r="104" s="204" customFormat="1" ht="12"/>
    <row r="105" s="204" customFormat="1" ht="12"/>
    <row r="106" s="204" customFormat="1" ht="12"/>
    <row r="107" s="204" customFormat="1" ht="12"/>
    <row r="108" s="204" customFormat="1" ht="12"/>
    <row r="109" s="204" customFormat="1" ht="12"/>
    <row r="110" s="204" customFormat="1" ht="12"/>
    <row r="111" s="204" customFormat="1" ht="12"/>
    <row r="112" s="204" customFormat="1" ht="12"/>
    <row r="113" s="204" customFormat="1" ht="12"/>
    <row r="114" s="204" customFormat="1" ht="12"/>
  </sheetData>
  <mergeCells count="25">
    <mergeCell ref="H35:I35"/>
    <mergeCell ref="C27:D27"/>
    <mergeCell ref="H5:I5"/>
    <mergeCell ref="H11:I11"/>
    <mergeCell ref="H17:I17"/>
    <mergeCell ref="C35:D35"/>
    <mergeCell ref="H26:I26"/>
    <mergeCell ref="C5:D5"/>
    <mergeCell ref="C16:D16"/>
    <mergeCell ref="C3:E3"/>
    <mergeCell ref="H3:J3"/>
    <mergeCell ref="A3:A4"/>
    <mergeCell ref="B3:B4"/>
    <mergeCell ref="F3:F4"/>
    <mergeCell ref="G3:G4"/>
    <mergeCell ref="K3:K4"/>
    <mergeCell ref="L3:L4"/>
    <mergeCell ref="M3:M4"/>
    <mergeCell ref="N3:N4"/>
    <mergeCell ref="Q3:Q4"/>
    <mergeCell ref="R3:R4"/>
    <mergeCell ref="N6:P6"/>
    <mergeCell ref="N15:P15"/>
    <mergeCell ref="O3:O4"/>
    <mergeCell ref="P3:P4"/>
  </mergeCells>
  <printOptions/>
  <pageMargins left="0.69" right="0.56" top="1" bottom="1" header="0.512" footer="0.512"/>
  <pageSetup blackAndWhite="1" horizontalDpi="300" verticalDpi="300" orientation="portrait" pageOrder="overThenDown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A15"/>
  <sheetViews>
    <sheetView zoomScale="120" zoomScaleNormal="120" zoomScaleSheetLayoutView="100" workbookViewId="0" topLeftCell="A1">
      <selection activeCell="A1" sqref="A1"/>
    </sheetView>
  </sheetViews>
  <sheetFormatPr defaultColWidth="9.00390625" defaultRowHeight="12"/>
  <cols>
    <col min="1" max="1" width="10.625" style="317" customWidth="1"/>
    <col min="2" max="2" width="11.00390625" style="317" customWidth="1"/>
    <col min="3" max="3" width="10.875" style="317" customWidth="1"/>
    <col min="4" max="4" width="11.50390625" style="317" customWidth="1"/>
    <col min="5" max="5" width="10.875" style="317" customWidth="1"/>
    <col min="6" max="7" width="10.625" style="317" customWidth="1"/>
    <col min="8" max="9" width="9.50390625" style="317" customWidth="1"/>
    <col min="10" max="10" width="10.375" style="317" customWidth="1"/>
    <col min="11" max="16384" width="9.375" style="317" customWidth="1"/>
  </cols>
  <sheetData>
    <row r="1" spans="1:41" ht="18" customHeight="1">
      <c r="A1" s="267" t="s">
        <v>2075</v>
      </c>
      <c r="B1" s="315"/>
      <c r="C1" s="315"/>
      <c r="D1" s="315"/>
      <c r="E1" s="315"/>
      <c r="F1" s="315"/>
      <c r="G1" s="315"/>
      <c r="H1" s="315"/>
      <c r="I1" s="315"/>
      <c r="J1" s="315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</row>
    <row r="2" spans="1:41" ht="12" customHeight="1" thickBot="1">
      <c r="A2" s="315"/>
      <c r="B2" s="315"/>
      <c r="C2" s="315"/>
      <c r="D2" s="315"/>
      <c r="E2" s="315"/>
      <c r="F2" s="315"/>
      <c r="G2" s="315"/>
      <c r="H2" s="315"/>
      <c r="I2" s="315"/>
      <c r="J2" s="315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316"/>
      <c r="AE2" s="316"/>
      <c r="AF2" s="316"/>
      <c r="AG2" s="316"/>
      <c r="AH2" s="316"/>
      <c r="AI2" s="316"/>
      <c r="AJ2" s="316"/>
      <c r="AK2" s="316"/>
      <c r="AL2" s="316"/>
      <c r="AM2" s="316"/>
      <c r="AN2" s="316"/>
      <c r="AO2" s="316"/>
    </row>
    <row r="3" spans="1:53" ht="12">
      <c r="A3" s="686" t="s">
        <v>2100</v>
      </c>
      <c r="B3" s="694" t="s">
        <v>164</v>
      </c>
      <c r="C3" s="602" t="s">
        <v>2078</v>
      </c>
      <c r="D3" s="602"/>
      <c r="E3" s="602"/>
      <c r="F3" s="602"/>
      <c r="G3" s="602"/>
      <c r="H3" s="602"/>
      <c r="I3" s="602"/>
      <c r="J3" s="684" t="s">
        <v>2079</v>
      </c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  <c r="AF3" s="316"/>
      <c r="AG3" s="316"/>
      <c r="AH3" s="316"/>
      <c r="AI3" s="316"/>
      <c r="AJ3" s="316"/>
      <c r="AK3" s="316"/>
      <c r="AL3" s="316"/>
      <c r="AM3" s="316"/>
      <c r="AN3" s="316"/>
      <c r="AO3" s="316"/>
      <c r="AP3" s="316"/>
      <c r="AQ3" s="316"/>
      <c r="AR3" s="316"/>
      <c r="AS3" s="316"/>
      <c r="AT3" s="316"/>
      <c r="AU3" s="316"/>
      <c r="AV3" s="316"/>
      <c r="AW3" s="316"/>
      <c r="AX3" s="316"/>
      <c r="AY3" s="316"/>
      <c r="AZ3" s="316"/>
      <c r="BA3" s="316"/>
    </row>
    <row r="4" spans="1:53" ht="12">
      <c r="A4" s="693"/>
      <c r="B4" s="695"/>
      <c r="C4" s="695" t="s">
        <v>2101</v>
      </c>
      <c r="D4" s="695" t="s">
        <v>2080</v>
      </c>
      <c r="E4" s="695"/>
      <c r="F4" s="695"/>
      <c r="G4" s="695"/>
      <c r="H4" s="695"/>
      <c r="I4" s="697" t="s">
        <v>2102</v>
      </c>
      <c r="J4" s="69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/>
      <c r="AE4" s="316"/>
      <c r="AF4" s="316"/>
      <c r="AG4" s="316"/>
      <c r="AH4" s="316"/>
      <c r="AI4" s="316"/>
      <c r="AJ4" s="316"/>
      <c r="AK4" s="316"/>
      <c r="AL4" s="316"/>
      <c r="AM4" s="316"/>
      <c r="AN4" s="316"/>
      <c r="AO4" s="316"/>
      <c r="AP4" s="316"/>
      <c r="AQ4" s="316"/>
      <c r="AR4" s="316"/>
      <c r="AS4" s="316"/>
      <c r="AT4" s="316"/>
      <c r="AU4" s="316"/>
      <c r="AV4" s="316"/>
      <c r="AW4" s="316"/>
      <c r="AX4" s="316"/>
      <c r="AY4" s="316"/>
      <c r="AZ4" s="316"/>
      <c r="BA4" s="316"/>
    </row>
    <row r="5" spans="1:53" ht="24" customHeight="1">
      <c r="A5" s="693"/>
      <c r="B5" s="695"/>
      <c r="C5" s="695"/>
      <c r="D5" s="319" t="s">
        <v>2101</v>
      </c>
      <c r="E5" s="320" t="s">
        <v>2103</v>
      </c>
      <c r="F5" s="320" t="s">
        <v>2081</v>
      </c>
      <c r="G5" s="321" t="s">
        <v>2082</v>
      </c>
      <c r="H5" s="259" t="s">
        <v>2083</v>
      </c>
      <c r="I5" s="697"/>
      <c r="J5" s="69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6"/>
      <c r="AB5" s="316"/>
      <c r="AC5" s="316"/>
      <c r="AD5" s="316"/>
      <c r="AE5" s="316"/>
      <c r="AF5" s="316"/>
      <c r="AG5" s="316"/>
      <c r="AH5" s="316"/>
      <c r="AI5" s="316"/>
      <c r="AJ5" s="316"/>
      <c r="AK5" s="316"/>
      <c r="AL5" s="316"/>
      <c r="AM5" s="316"/>
      <c r="AN5" s="316"/>
      <c r="AO5" s="316"/>
      <c r="AP5" s="316"/>
      <c r="AQ5" s="316"/>
      <c r="AR5" s="316"/>
      <c r="AS5" s="316"/>
      <c r="AT5" s="316"/>
      <c r="AU5" s="316"/>
      <c r="AV5" s="316"/>
      <c r="AW5" s="316"/>
      <c r="AX5" s="316"/>
      <c r="AY5" s="316"/>
      <c r="AZ5" s="316"/>
      <c r="BA5" s="316"/>
    </row>
    <row r="6" spans="1:53" ht="23.25" customHeight="1">
      <c r="A6" s="322" t="s">
        <v>194</v>
      </c>
      <c r="B6" s="698" t="s">
        <v>2484</v>
      </c>
      <c r="C6" s="699"/>
      <c r="D6" s="699"/>
      <c r="E6" s="699"/>
      <c r="F6" s="699"/>
      <c r="G6" s="699"/>
      <c r="H6" s="699"/>
      <c r="I6" s="699"/>
      <c r="J6" s="699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316"/>
      <c r="AB6" s="316"/>
      <c r="AC6" s="316"/>
      <c r="AD6" s="316"/>
      <c r="AE6" s="316"/>
      <c r="AF6" s="316"/>
      <c r="AG6" s="316"/>
      <c r="AH6" s="316"/>
      <c r="AI6" s="316"/>
      <c r="AJ6" s="316"/>
      <c r="AK6" s="316"/>
      <c r="AL6" s="316"/>
      <c r="AM6" s="316"/>
      <c r="AN6" s="316"/>
      <c r="AO6" s="316"/>
      <c r="AP6" s="316"/>
      <c r="AQ6" s="316"/>
      <c r="AR6" s="316"/>
      <c r="AS6" s="316"/>
      <c r="AT6" s="316"/>
      <c r="AU6" s="316"/>
      <c r="AV6" s="316"/>
      <c r="AW6" s="316"/>
      <c r="AX6" s="316"/>
      <c r="AY6" s="316"/>
      <c r="AZ6" s="316"/>
      <c r="BA6" s="316"/>
    </row>
    <row r="7" spans="1:53" ht="23.25" customHeight="1">
      <c r="A7" s="323" t="s">
        <v>2630</v>
      </c>
      <c r="B7" s="324" t="s">
        <v>1469</v>
      </c>
      <c r="C7" s="325" t="s">
        <v>2084</v>
      </c>
      <c r="D7" s="325" t="s">
        <v>1532</v>
      </c>
      <c r="E7" s="325" t="s">
        <v>2085</v>
      </c>
      <c r="F7" s="325" t="s">
        <v>2086</v>
      </c>
      <c r="G7" s="325" t="s">
        <v>2087</v>
      </c>
      <c r="H7" s="325" t="s">
        <v>2495</v>
      </c>
      <c r="I7" s="325" t="s">
        <v>2088</v>
      </c>
      <c r="J7" s="325" t="s">
        <v>2089</v>
      </c>
      <c r="K7" s="316"/>
      <c r="L7" s="316"/>
      <c r="M7" s="316"/>
      <c r="N7" s="316"/>
      <c r="O7" s="316"/>
      <c r="P7" s="316"/>
      <c r="Q7" s="316"/>
      <c r="R7" s="316"/>
      <c r="S7" s="316"/>
      <c r="T7" s="316"/>
      <c r="U7" s="316"/>
      <c r="V7" s="316"/>
      <c r="W7" s="316"/>
      <c r="X7" s="316"/>
      <c r="Y7" s="316"/>
      <c r="Z7" s="316"/>
      <c r="AA7" s="316"/>
      <c r="AB7" s="316"/>
      <c r="AC7" s="316"/>
      <c r="AD7" s="316"/>
      <c r="AE7" s="316"/>
      <c r="AF7" s="316"/>
      <c r="AG7" s="316"/>
      <c r="AH7" s="316"/>
      <c r="AI7" s="316"/>
      <c r="AJ7" s="316"/>
      <c r="AK7" s="316"/>
      <c r="AL7" s="316"/>
      <c r="AM7" s="316"/>
      <c r="AN7" s="316"/>
      <c r="AO7" s="316"/>
      <c r="AP7" s="316"/>
      <c r="AQ7" s="316"/>
      <c r="AR7" s="316"/>
      <c r="AS7" s="316"/>
      <c r="AT7" s="316"/>
      <c r="AU7" s="316"/>
      <c r="AV7" s="316"/>
      <c r="AW7" s="316"/>
      <c r="AX7" s="316"/>
      <c r="AY7" s="316"/>
      <c r="AZ7" s="316"/>
      <c r="BA7" s="316"/>
    </row>
    <row r="8" spans="1:53" s="472" customFormat="1" ht="23.25" customHeight="1">
      <c r="A8" s="476" t="s">
        <v>773</v>
      </c>
      <c r="B8" s="477">
        <v>373914</v>
      </c>
      <c r="C8" s="470">
        <f>D8+I8</f>
        <v>217884</v>
      </c>
      <c r="D8" s="470">
        <f>SUM(E8:H8)</f>
        <v>207432</v>
      </c>
      <c r="E8" s="470">
        <v>174706</v>
      </c>
      <c r="F8" s="470">
        <v>24300</v>
      </c>
      <c r="G8" s="470">
        <v>5711</v>
      </c>
      <c r="H8" s="470">
        <v>2715</v>
      </c>
      <c r="I8" s="470">
        <v>10452</v>
      </c>
      <c r="J8" s="470">
        <v>148740</v>
      </c>
      <c r="K8" s="471"/>
      <c r="L8" s="471"/>
      <c r="M8" s="471"/>
      <c r="N8" s="471"/>
      <c r="O8" s="471"/>
      <c r="P8" s="471"/>
      <c r="Q8" s="471"/>
      <c r="R8" s="471"/>
      <c r="S8" s="471"/>
      <c r="T8" s="471"/>
      <c r="U8" s="471"/>
      <c r="V8" s="471"/>
      <c r="W8" s="471"/>
      <c r="X8" s="471"/>
      <c r="Y8" s="471"/>
      <c r="Z8" s="471"/>
      <c r="AA8" s="471"/>
      <c r="AB8" s="471"/>
      <c r="AC8" s="471"/>
      <c r="AD8" s="471"/>
      <c r="AE8" s="471"/>
      <c r="AF8" s="471"/>
      <c r="AG8" s="471"/>
      <c r="AH8" s="471"/>
      <c r="AI8" s="471"/>
      <c r="AJ8" s="471"/>
      <c r="AK8" s="471"/>
      <c r="AL8" s="471"/>
      <c r="AM8" s="471"/>
      <c r="AN8" s="471"/>
      <c r="AO8" s="471"/>
      <c r="AP8" s="471"/>
      <c r="AQ8" s="471"/>
      <c r="AR8" s="471"/>
      <c r="AS8" s="471"/>
      <c r="AT8" s="471"/>
      <c r="AU8" s="471"/>
      <c r="AV8" s="471"/>
      <c r="AW8" s="471"/>
      <c r="AX8" s="471"/>
      <c r="AY8" s="471"/>
      <c r="AZ8" s="471"/>
      <c r="BA8" s="471"/>
    </row>
    <row r="9" spans="1:53" ht="23.25" customHeight="1">
      <c r="A9" s="323"/>
      <c r="B9" s="691" t="s">
        <v>197</v>
      </c>
      <c r="C9" s="692"/>
      <c r="D9" s="692"/>
      <c r="E9" s="692"/>
      <c r="F9" s="692"/>
      <c r="G9" s="692"/>
      <c r="H9" s="692"/>
      <c r="I9" s="692"/>
      <c r="J9" s="692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316"/>
      <c r="Z9" s="316"/>
      <c r="AA9" s="316"/>
      <c r="AB9" s="316"/>
      <c r="AC9" s="316"/>
      <c r="AD9" s="316"/>
      <c r="AE9" s="316"/>
      <c r="AF9" s="316"/>
      <c r="AG9" s="316"/>
      <c r="AH9" s="316"/>
      <c r="AI9" s="316"/>
      <c r="AJ9" s="316"/>
      <c r="AK9" s="316"/>
      <c r="AL9" s="316"/>
      <c r="AM9" s="316"/>
      <c r="AN9" s="316"/>
      <c r="AO9" s="316"/>
      <c r="AP9" s="316"/>
      <c r="AQ9" s="316"/>
      <c r="AR9" s="316"/>
      <c r="AS9" s="316"/>
      <c r="AT9" s="316"/>
      <c r="AU9" s="316"/>
      <c r="AV9" s="316"/>
      <c r="AW9" s="316"/>
      <c r="AX9" s="316"/>
      <c r="AY9" s="316"/>
      <c r="AZ9" s="316"/>
      <c r="BA9" s="316"/>
    </row>
    <row r="10" spans="1:53" ht="23.25" customHeight="1">
      <c r="A10" s="323" t="s">
        <v>2630</v>
      </c>
      <c r="B10" s="324" t="s">
        <v>1478</v>
      </c>
      <c r="C10" s="325" t="s">
        <v>2090</v>
      </c>
      <c r="D10" s="325" t="s">
        <v>1560</v>
      </c>
      <c r="E10" s="325" t="s">
        <v>2091</v>
      </c>
      <c r="F10" s="325" t="s">
        <v>1645</v>
      </c>
      <c r="G10" s="325" t="s">
        <v>2092</v>
      </c>
      <c r="H10" s="325" t="s">
        <v>1131</v>
      </c>
      <c r="I10" s="325" t="s">
        <v>2093</v>
      </c>
      <c r="J10" s="325" t="s">
        <v>2094</v>
      </c>
      <c r="K10" s="316"/>
      <c r="L10" s="316"/>
      <c r="M10" s="316"/>
      <c r="N10" s="316"/>
      <c r="O10" s="316"/>
      <c r="P10" s="316"/>
      <c r="Q10" s="316"/>
      <c r="R10" s="316"/>
      <c r="S10" s="316"/>
      <c r="T10" s="316"/>
      <c r="U10" s="316"/>
      <c r="V10" s="316"/>
      <c r="W10" s="316"/>
      <c r="X10" s="316"/>
      <c r="Y10" s="316"/>
      <c r="Z10" s="316"/>
      <c r="AA10" s="316"/>
      <c r="AB10" s="316"/>
      <c r="AC10" s="316"/>
      <c r="AD10" s="316"/>
      <c r="AE10" s="316"/>
      <c r="AF10" s="316"/>
      <c r="AG10" s="316"/>
      <c r="AH10" s="316"/>
      <c r="AI10" s="316"/>
      <c r="AJ10" s="316"/>
      <c r="AK10" s="316"/>
      <c r="AL10" s="316"/>
      <c r="AM10" s="316"/>
      <c r="AN10" s="316"/>
      <c r="AO10" s="316"/>
      <c r="AP10" s="316"/>
      <c r="AQ10" s="316"/>
      <c r="AR10" s="316"/>
      <c r="AS10" s="316"/>
      <c r="AT10" s="316"/>
      <c r="AU10" s="316"/>
      <c r="AV10" s="316"/>
      <c r="AW10" s="316"/>
      <c r="AX10" s="316"/>
      <c r="AY10" s="316"/>
      <c r="AZ10" s="316"/>
      <c r="BA10" s="316"/>
    </row>
    <row r="11" spans="1:53" s="472" customFormat="1" ht="23.25" customHeight="1">
      <c r="A11" s="476" t="s">
        <v>773</v>
      </c>
      <c r="B11" s="477">
        <v>176603</v>
      </c>
      <c r="C11" s="470">
        <f>D11+I11</f>
        <v>132636</v>
      </c>
      <c r="D11" s="470">
        <f>SUM(E11:H11)</f>
        <v>126141</v>
      </c>
      <c r="E11" s="470">
        <v>120874</v>
      </c>
      <c r="F11" s="470">
        <v>1108</v>
      </c>
      <c r="G11" s="470">
        <v>2686</v>
      </c>
      <c r="H11" s="470">
        <v>1473</v>
      </c>
      <c r="I11" s="470">
        <v>6495</v>
      </c>
      <c r="J11" s="470">
        <v>39338</v>
      </c>
      <c r="K11" s="471"/>
      <c r="L11" s="471"/>
      <c r="M11" s="471"/>
      <c r="N11" s="471"/>
      <c r="O11" s="471"/>
      <c r="P11" s="471"/>
      <c r="Q11" s="471"/>
      <c r="R11" s="471"/>
      <c r="S11" s="471"/>
      <c r="T11" s="471"/>
      <c r="U11" s="471"/>
      <c r="V11" s="471"/>
      <c r="W11" s="471"/>
      <c r="X11" s="471"/>
      <c r="Y11" s="471"/>
      <c r="Z11" s="471"/>
      <c r="AA11" s="471"/>
      <c r="AB11" s="471"/>
      <c r="AC11" s="471"/>
      <c r="AD11" s="471"/>
      <c r="AE11" s="471"/>
      <c r="AF11" s="471"/>
      <c r="AG11" s="471"/>
      <c r="AH11" s="471"/>
      <c r="AI11" s="471"/>
      <c r="AJ11" s="471"/>
      <c r="AK11" s="471"/>
      <c r="AL11" s="471"/>
      <c r="AM11" s="471"/>
      <c r="AN11" s="471"/>
      <c r="AO11" s="471"/>
      <c r="AP11" s="471"/>
      <c r="AQ11" s="471"/>
      <c r="AR11" s="471"/>
      <c r="AS11" s="471"/>
      <c r="AT11" s="471"/>
      <c r="AU11" s="471"/>
      <c r="AV11" s="471"/>
      <c r="AW11" s="471"/>
      <c r="AX11" s="471"/>
      <c r="AY11" s="471"/>
      <c r="AZ11" s="471"/>
      <c r="BA11" s="471"/>
    </row>
    <row r="12" spans="1:53" ht="23.25" customHeight="1">
      <c r="A12" s="322" t="s">
        <v>194</v>
      </c>
      <c r="B12" s="691" t="s">
        <v>198</v>
      </c>
      <c r="C12" s="692"/>
      <c r="D12" s="692"/>
      <c r="E12" s="692"/>
      <c r="F12" s="692"/>
      <c r="G12" s="692"/>
      <c r="H12" s="692"/>
      <c r="I12" s="692"/>
      <c r="J12" s="692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  <c r="Y12" s="316"/>
      <c r="Z12" s="316"/>
      <c r="AA12" s="316"/>
      <c r="AB12" s="316"/>
      <c r="AC12" s="316"/>
      <c r="AD12" s="316"/>
      <c r="AE12" s="316"/>
      <c r="AF12" s="316"/>
      <c r="AG12" s="316"/>
      <c r="AH12" s="316"/>
      <c r="AI12" s="316"/>
      <c r="AJ12" s="316"/>
      <c r="AK12" s="316"/>
      <c r="AL12" s="316"/>
      <c r="AM12" s="316"/>
      <c r="AN12" s="316"/>
      <c r="AO12" s="316"/>
      <c r="AP12" s="316"/>
      <c r="AQ12" s="316"/>
      <c r="AR12" s="316"/>
      <c r="AS12" s="316"/>
      <c r="AT12" s="316"/>
      <c r="AU12" s="316"/>
      <c r="AV12" s="316"/>
      <c r="AW12" s="316"/>
      <c r="AX12" s="316"/>
      <c r="AY12" s="316"/>
      <c r="AZ12" s="316"/>
      <c r="BA12" s="316"/>
    </row>
    <row r="13" spans="1:53" ht="23.25" customHeight="1">
      <c r="A13" s="323" t="s">
        <v>2630</v>
      </c>
      <c r="B13" s="324" t="s">
        <v>1491</v>
      </c>
      <c r="C13" s="325" t="s">
        <v>2095</v>
      </c>
      <c r="D13" s="325" t="s">
        <v>1579</v>
      </c>
      <c r="E13" s="325" t="s">
        <v>2096</v>
      </c>
      <c r="F13" s="325" t="s">
        <v>2097</v>
      </c>
      <c r="G13" s="325" t="s">
        <v>459</v>
      </c>
      <c r="H13" s="325" t="s">
        <v>1624</v>
      </c>
      <c r="I13" s="325" t="s">
        <v>2098</v>
      </c>
      <c r="J13" s="325" t="s">
        <v>2099</v>
      </c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316"/>
      <c r="V13" s="316"/>
      <c r="W13" s="316"/>
      <c r="X13" s="316"/>
      <c r="Y13" s="316"/>
      <c r="Z13" s="316"/>
      <c r="AA13" s="316"/>
      <c r="AB13" s="316"/>
      <c r="AC13" s="316"/>
      <c r="AD13" s="316"/>
      <c r="AE13" s="316"/>
      <c r="AF13" s="316"/>
      <c r="AG13" s="316"/>
      <c r="AH13" s="316"/>
      <c r="AI13" s="316"/>
      <c r="AJ13" s="316"/>
      <c r="AK13" s="316"/>
      <c r="AL13" s="316"/>
      <c r="AM13" s="316"/>
      <c r="AN13" s="316"/>
      <c r="AO13" s="316"/>
      <c r="AP13" s="316"/>
      <c r="AQ13" s="316"/>
      <c r="AR13" s="316"/>
      <c r="AS13" s="316"/>
      <c r="AT13" s="316"/>
      <c r="AU13" s="316"/>
      <c r="AV13" s="316"/>
      <c r="AW13" s="316"/>
      <c r="AX13" s="316"/>
      <c r="AY13" s="316"/>
      <c r="AZ13" s="316"/>
      <c r="BA13" s="316"/>
    </row>
    <row r="14" spans="1:53" s="472" customFormat="1" ht="23.25" customHeight="1" thickBot="1">
      <c r="A14" s="478" t="s">
        <v>773</v>
      </c>
      <c r="B14" s="479">
        <v>197311</v>
      </c>
      <c r="C14" s="480">
        <f>D14+I14</f>
        <v>85248</v>
      </c>
      <c r="D14" s="480">
        <f>SUM(E14:H14)</f>
        <v>81291</v>
      </c>
      <c r="E14" s="480">
        <v>53832</v>
      </c>
      <c r="F14" s="480">
        <v>23192</v>
      </c>
      <c r="G14" s="480">
        <v>3025</v>
      </c>
      <c r="H14" s="480">
        <v>1242</v>
      </c>
      <c r="I14" s="480">
        <v>3957</v>
      </c>
      <c r="J14" s="480">
        <v>109402</v>
      </c>
      <c r="K14" s="471"/>
      <c r="L14" s="471"/>
      <c r="M14" s="471"/>
      <c r="N14" s="471"/>
      <c r="O14" s="471"/>
      <c r="P14" s="471"/>
      <c r="Q14" s="471"/>
      <c r="R14" s="471"/>
      <c r="S14" s="471"/>
      <c r="T14" s="471"/>
      <c r="U14" s="471"/>
      <c r="V14" s="471"/>
      <c r="W14" s="471"/>
      <c r="X14" s="471"/>
      <c r="Y14" s="471"/>
      <c r="Z14" s="471"/>
      <c r="AA14" s="471"/>
      <c r="AB14" s="471"/>
      <c r="AC14" s="471"/>
      <c r="AD14" s="471"/>
      <c r="AE14" s="471"/>
      <c r="AF14" s="471"/>
      <c r="AG14" s="471"/>
      <c r="AH14" s="471"/>
      <c r="AI14" s="471"/>
      <c r="AJ14" s="471"/>
      <c r="AK14" s="471"/>
      <c r="AL14" s="471"/>
      <c r="AM14" s="471"/>
      <c r="AN14" s="471"/>
      <c r="AO14" s="471"/>
      <c r="AP14" s="471"/>
      <c r="AQ14" s="471"/>
      <c r="AR14" s="471"/>
      <c r="AS14" s="471"/>
      <c r="AT14" s="471"/>
      <c r="AU14" s="471"/>
      <c r="AV14" s="471"/>
      <c r="AW14" s="471"/>
      <c r="AX14" s="471"/>
      <c r="AY14" s="471"/>
      <c r="AZ14" s="471"/>
      <c r="BA14" s="471"/>
    </row>
    <row r="15" s="316" customFormat="1" ht="12">
      <c r="A15" s="314" t="s">
        <v>165</v>
      </c>
    </row>
    <row r="16" s="316" customFormat="1" ht="12"/>
    <row r="17" s="316" customFormat="1" ht="12"/>
    <row r="18" s="316" customFormat="1" ht="12"/>
    <row r="19" s="316" customFormat="1" ht="12"/>
    <row r="20" s="316" customFormat="1" ht="12"/>
    <row r="21" s="316" customFormat="1" ht="12"/>
    <row r="22" s="316" customFormat="1" ht="12"/>
    <row r="23" s="316" customFormat="1" ht="12"/>
    <row r="24" s="316" customFormat="1" ht="12"/>
    <row r="25" s="316" customFormat="1" ht="12"/>
    <row r="26" s="316" customFormat="1" ht="12"/>
    <row r="27" s="316" customFormat="1" ht="12"/>
    <row r="28" s="316" customFormat="1" ht="12"/>
    <row r="29" s="316" customFormat="1" ht="12"/>
    <row r="30" s="316" customFormat="1" ht="12"/>
    <row r="31" s="316" customFormat="1" ht="12"/>
    <row r="32" s="316" customFormat="1" ht="12"/>
    <row r="33" s="316" customFormat="1" ht="12"/>
    <row r="34" s="316" customFormat="1" ht="12"/>
    <row r="35" s="316" customFormat="1" ht="12"/>
    <row r="36" s="316" customFormat="1" ht="12"/>
    <row r="37" s="316" customFormat="1" ht="12"/>
    <row r="38" s="316" customFormat="1" ht="12"/>
    <row r="39" s="316" customFormat="1" ht="12"/>
    <row r="40" s="316" customFormat="1" ht="12"/>
    <row r="41" s="316" customFormat="1" ht="12"/>
    <row r="42" s="316" customFormat="1" ht="12"/>
    <row r="43" s="316" customFormat="1" ht="12"/>
    <row r="44" s="316" customFormat="1" ht="12"/>
    <row r="45" s="316" customFormat="1" ht="12"/>
    <row r="46" s="316" customFormat="1" ht="12"/>
    <row r="47" s="316" customFormat="1" ht="12"/>
    <row r="48" s="316" customFormat="1" ht="12"/>
    <row r="49" s="316" customFormat="1" ht="12"/>
    <row r="50" s="316" customFormat="1" ht="12"/>
    <row r="51" s="316" customFormat="1" ht="12"/>
    <row r="52" s="316" customFormat="1" ht="12"/>
    <row r="53" s="316" customFormat="1" ht="12"/>
    <row r="54" s="316" customFormat="1" ht="12"/>
    <row r="55" s="316" customFormat="1" ht="12"/>
    <row r="56" s="316" customFormat="1" ht="12"/>
    <row r="57" s="316" customFormat="1" ht="12"/>
    <row r="58" s="316" customFormat="1" ht="12"/>
    <row r="59" s="316" customFormat="1" ht="12"/>
    <row r="60" s="316" customFormat="1" ht="12"/>
    <row r="61" s="316" customFormat="1" ht="12"/>
    <row r="62" s="316" customFormat="1" ht="12"/>
    <row r="63" s="316" customFormat="1" ht="12"/>
    <row r="64" s="316" customFormat="1" ht="12"/>
    <row r="65" s="316" customFormat="1" ht="12"/>
    <row r="66" s="316" customFormat="1" ht="12"/>
    <row r="67" s="316" customFormat="1" ht="12"/>
    <row r="68" s="316" customFormat="1" ht="12"/>
    <row r="69" s="316" customFormat="1" ht="12"/>
    <row r="70" s="316" customFormat="1" ht="12"/>
    <row r="71" s="316" customFormat="1" ht="12"/>
    <row r="72" s="316" customFormat="1" ht="12"/>
    <row r="73" s="316" customFormat="1" ht="12"/>
    <row r="74" s="316" customFormat="1" ht="12"/>
    <row r="75" s="316" customFormat="1" ht="12"/>
    <row r="76" s="316" customFormat="1" ht="12"/>
    <row r="77" s="316" customFormat="1" ht="12"/>
    <row r="78" s="316" customFormat="1" ht="12"/>
    <row r="79" s="316" customFormat="1" ht="12"/>
    <row r="80" s="316" customFormat="1" ht="12"/>
    <row r="81" s="316" customFormat="1" ht="12"/>
    <row r="82" s="316" customFormat="1" ht="12"/>
    <row r="83" s="316" customFormat="1" ht="12"/>
    <row r="84" s="316" customFormat="1" ht="12"/>
    <row r="85" s="316" customFormat="1" ht="12"/>
    <row r="86" s="316" customFormat="1" ht="12"/>
    <row r="87" s="316" customFormat="1" ht="12"/>
    <row r="88" s="316" customFormat="1" ht="12"/>
    <row r="89" s="316" customFormat="1" ht="12"/>
    <row r="90" s="316" customFormat="1" ht="12"/>
    <row r="91" s="316" customFormat="1" ht="12"/>
    <row r="92" s="316" customFormat="1" ht="12"/>
    <row r="93" s="316" customFormat="1" ht="12"/>
    <row r="94" s="316" customFormat="1" ht="12"/>
    <row r="95" s="316" customFormat="1" ht="12"/>
    <row r="96" s="316" customFormat="1" ht="12"/>
    <row r="97" s="316" customFormat="1" ht="12"/>
    <row r="98" s="316" customFormat="1" ht="12"/>
    <row r="99" s="316" customFormat="1" ht="12"/>
    <row r="100" s="316" customFormat="1" ht="12"/>
    <row r="101" s="316" customFormat="1" ht="12"/>
    <row r="102" s="316" customFormat="1" ht="12"/>
    <row r="103" s="316" customFormat="1" ht="12"/>
    <row r="104" s="316" customFormat="1" ht="12"/>
    <row r="105" s="316" customFormat="1" ht="12"/>
    <row r="106" s="316" customFormat="1" ht="12"/>
    <row r="107" s="316" customFormat="1" ht="12"/>
    <row r="108" s="316" customFormat="1" ht="12"/>
    <row r="109" s="316" customFormat="1" ht="12"/>
    <row r="110" s="316" customFormat="1" ht="12"/>
    <row r="111" s="316" customFormat="1" ht="12"/>
    <row r="112" s="316" customFormat="1" ht="12"/>
    <row r="113" s="316" customFormat="1" ht="12"/>
    <row r="114" s="316" customFormat="1" ht="12"/>
    <row r="115" s="316" customFormat="1" ht="12"/>
    <row r="116" s="316" customFormat="1" ht="12"/>
    <row r="117" s="316" customFormat="1" ht="12"/>
    <row r="118" s="316" customFormat="1" ht="12"/>
    <row r="119" s="316" customFormat="1" ht="12"/>
    <row r="120" s="316" customFormat="1" ht="12"/>
    <row r="121" s="316" customFormat="1" ht="12"/>
    <row r="122" s="316" customFormat="1" ht="12"/>
    <row r="123" s="316" customFormat="1" ht="12"/>
    <row r="124" s="316" customFormat="1" ht="12"/>
    <row r="125" s="316" customFormat="1" ht="12"/>
    <row r="126" s="316" customFormat="1" ht="12"/>
    <row r="127" s="316" customFormat="1" ht="12"/>
    <row r="128" s="316" customFormat="1" ht="12"/>
    <row r="129" s="316" customFormat="1" ht="12"/>
    <row r="130" s="316" customFormat="1" ht="12"/>
    <row r="131" s="316" customFormat="1" ht="12"/>
    <row r="132" s="316" customFormat="1" ht="12"/>
    <row r="133" s="316" customFormat="1" ht="12"/>
    <row r="134" s="316" customFormat="1" ht="12"/>
    <row r="135" s="316" customFormat="1" ht="12"/>
    <row r="136" s="316" customFormat="1" ht="12"/>
    <row r="137" s="316" customFormat="1" ht="12"/>
    <row r="138" s="316" customFormat="1" ht="12"/>
    <row r="139" s="316" customFormat="1" ht="12"/>
    <row r="140" s="316" customFormat="1" ht="12"/>
    <row r="141" s="316" customFormat="1" ht="12"/>
    <row r="142" s="316" customFormat="1" ht="12"/>
    <row r="143" s="316" customFormat="1" ht="12"/>
  </sheetData>
  <mergeCells count="10">
    <mergeCell ref="B9:J9"/>
    <mergeCell ref="B12:J12"/>
    <mergeCell ref="A3:A5"/>
    <mergeCell ref="B3:B5"/>
    <mergeCell ref="C3:I3"/>
    <mergeCell ref="J3:J5"/>
    <mergeCell ref="D4:H4"/>
    <mergeCell ref="I4:I5"/>
    <mergeCell ref="B6:J6"/>
    <mergeCell ref="C4:C5"/>
  </mergeCells>
  <printOptions/>
  <pageMargins left="0.75" right="0.75" top="1" bottom="1" header="0.512" footer="0.512"/>
  <pageSetup blackAndWhite="1"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112"/>
  <sheetViews>
    <sheetView zoomScale="120" zoomScaleNormal="120" workbookViewId="0" topLeftCell="A1">
      <selection activeCell="A1" sqref="A1"/>
    </sheetView>
  </sheetViews>
  <sheetFormatPr defaultColWidth="9.00390625" defaultRowHeight="12"/>
  <cols>
    <col min="1" max="3" width="2.125" style="111" customWidth="1"/>
    <col min="4" max="4" width="11.625" style="111" customWidth="1"/>
    <col min="5" max="5" width="12.375" style="129" customWidth="1"/>
    <col min="6" max="6" width="12.625" style="129" customWidth="1"/>
    <col min="7" max="7" width="11.50390625" style="129" customWidth="1"/>
    <col min="8" max="10" width="1.875" style="129" customWidth="1"/>
    <col min="11" max="11" width="16.375" style="111" customWidth="1"/>
    <col min="12" max="14" width="10.875" style="129" customWidth="1"/>
    <col min="15" max="38" width="12.00390625" style="215" customWidth="1"/>
    <col min="39" max="16384" width="12.00390625" style="111" customWidth="1"/>
  </cols>
  <sheetData>
    <row r="1" spans="1:14" ht="18" customHeight="1">
      <c r="A1" s="108" t="s">
        <v>2076</v>
      </c>
      <c r="B1" s="109"/>
      <c r="C1" s="109"/>
      <c r="D1" s="109"/>
      <c r="E1" s="110"/>
      <c r="F1" s="110"/>
      <c r="G1" s="110"/>
      <c r="H1" s="110"/>
      <c r="I1" s="110"/>
      <c r="J1" s="110"/>
      <c r="K1" s="109"/>
      <c r="L1" s="110"/>
      <c r="M1" s="110"/>
      <c r="N1" s="110"/>
    </row>
    <row r="2" spans="1:14" ht="15.75" customHeight="1" thickBot="1">
      <c r="A2" s="109"/>
      <c r="B2" s="109"/>
      <c r="C2" s="109"/>
      <c r="D2" s="109"/>
      <c r="E2" s="110"/>
      <c r="F2" s="110"/>
      <c r="G2" s="110"/>
      <c r="H2" s="110"/>
      <c r="I2" s="110"/>
      <c r="J2" s="110"/>
      <c r="K2" s="109"/>
      <c r="L2" s="110"/>
      <c r="M2" s="110"/>
      <c r="N2" s="507" t="s">
        <v>2895</v>
      </c>
    </row>
    <row r="3" spans="1:14" ht="20.25" customHeight="1">
      <c r="A3" s="720" t="s">
        <v>1446</v>
      </c>
      <c r="B3" s="720"/>
      <c r="C3" s="720"/>
      <c r="D3" s="720"/>
      <c r="E3" s="112" t="s">
        <v>163</v>
      </c>
      <c r="F3" s="113" t="s">
        <v>2104</v>
      </c>
      <c r="G3" s="114" t="s">
        <v>2105</v>
      </c>
      <c r="H3" s="721" t="s">
        <v>2160</v>
      </c>
      <c r="I3" s="722"/>
      <c r="J3" s="722"/>
      <c r="K3" s="723"/>
      <c r="L3" s="112" t="s">
        <v>163</v>
      </c>
      <c r="M3" s="112" t="s">
        <v>2104</v>
      </c>
      <c r="N3" s="114" t="s">
        <v>2105</v>
      </c>
    </row>
    <row r="4" spans="1:14" ht="17.25" customHeight="1">
      <c r="A4" s="706" t="s">
        <v>196</v>
      </c>
      <c r="B4" s="706"/>
      <c r="C4" s="706"/>
      <c r="D4" s="706"/>
      <c r="E4" s="704">
        <f>E6+L4</f>
        <v>134002</v>
      </c>
      <c r="F4" s="711">
        <f>F6+M4</f>
        <v>121358</v>
      </c>
      <c r="G4" s="711">
        <f>G6+N4</f>
        <v>12644</v>
      </c>
      <c r="H4" s="115"/>
      <c r="I4" s="713" t="s">
        <v>2106</v>
      </c>
      <c r="J4" s="713"/>
      <c r="K4" s="714"/>
      <c r="L4" s="392">
        <f>SUM(M4:N4)</f>
        <v>77173</v>
      </c>
      <c r="M4" s="394">
        <f>SUM(M5:M13)+M15+M38+M39+M40+M41+M42+M43+M44+M45</f>
        <v>70204</v>
      </c>
      <c r="N4" s="394">
        <f>SUM(N5:N13)+N15+N38+N39+N40+N41+N42+N43+N44+N45</f>
        <v>6969</v>
      </c>
    </row>
    <row r="5" spans="1:14" ht="17.25" customHeight="1">
      <c r="A5" s="707"/>
      <c r="B5" s="707"/>
      <c r="C5" s="707"/>
      <c r="D5" s="707"/>
      <c r="E5" s="705"/>
      <c r="F5" s="712"/>
      <c r="G5" s="712"/>
      <c r="H5" s="116"/>
      <c r="I5" s="117"/>
      <c r="J5" s="700" t="s">
        <v>2107</v>
      </c>
      <c r="K5" s="702"/>
      <c r="L5" s="392">
        <f>SUM(M5:N5)</f>
        <v>394</v>
      </c>
      <c r="M5" s="395">
        <v>366</v>
      </c>
      <c r="N5" s="395">
        <v>28</v>
      </c>
    </row>
    <row r="6" spans="1:14" ht="17.25" customHeight="1">
      <c r="A6" s="119"/>
      <c r="B6" s="700" t="s">
        <v>2108</v>
      </c>
      <c r="C6" s="700"/>
      <c r="D6" s="700"/>
      <c r="E6" s="703">
        <f>SUM(F6:G6)</f>
        <v>56829</v>
      </c>
      <c r="F6" s="715">
        <f>SUM(F19:F45)+F8</f>
        <v>51154</v>
      </c>
      <c r="G6" s="715">
        <f>SUM(G19:G45)+G8</f>
        <v>5675</v>
      </c>
      <c r="H6" s="116"/>
      <c r="I6" s="117"/>
      <c r="J6" s="700" t="s">
        <v>2109</v>
      </c>
      <c r="K6" s="702"/>
      <c r="L6" s="392">
        <f aca="true" t="shared" si="0" ref="L6:L45">SUM(M6:N6)</f>
        <v>43</v>
      </c>
      <c r="M6" s="395">
        <v>36</v>
      </c>
      <c r="N6" s="395">
        <v>7</v>
      </c>
    </row>
    <row r="7" spans="1:14" ht="17.25" customHeight="1">
      <c r="A7" s="119"/>
      <c r="B7" s="708"/>
      <c r="C7" s="708"/>
      <c r="D7" s="708"/>
      <c r="E7" s="703"/>
      <c r="F7" s="716"/>
      <c r="G7" s="716"/>
      <c r="H7" s="116"/>
      <c r="I7" s="117"/>
      <c r="J7" s="700" t="s">
        <v>2110</v>
      </c>
      <c r="K7" s="702"/>
      <c r="L7" s="392">
        <f t="shared" si="0"/>
        <v>32</v>
      </c>
      <c r="M7" s="395">
        <v>29</v>
      </c>
      <c r="N7" s="395">
        <v>3</v>
      </c>
    </row>
    <row r="8" spans="1:14" ht="17.25" customHeight="1">
      <c r="A8" s="119"/>
      <c r="B8" s="119"/>
      <c r="C8" s="700" t="s">
        <v>2111</v>
      </c>
      <c r="D8" s="702"/>
      <c r="E8" s="392">
        <f>SUM(F8:G8)</f>
        <v>26091</v>
      </c>
      <c r="F8" s="391">
        <f>SUM(F9:F17)</f>
        <v>22423</v>
      </c>
      <c r="G8" s="391">
        <f>SUM(G9:G17)</f>
        <v>3668</v>
      </c>
      <c r="H8" s="116"/>
      <c r="I8" s="117"/>
      <c r="J8" s="700" t="s">
        <v>2112</v>
      </c>
      <c r="K8" s="702"/>
      <c r="L8" s="392">
        <f t="shared" si="0"/>
        <v>32</v>
      </c>
      <c r="M8" s="395">
        <v>29</v>
      </c>
      <c r="N8" s="395">
        <v>3</v>
      </c>
    </row>
    <row r="9" spans="1:14" ht="17.25" customHeight="1">
      <c r="A9" s="119"/>
      <c r="B9" s="119"/>
      <c r="C9" s="120"/>
      <c r="D9" s="118" t="s">
        <v>2113</v>
      </c>
      <c r="E9" s="392">
        <f aca="true" t="shared" si="1" ref="E9:E45">SUM(F9:G9)</f>
        <v>6335</v>
      </c>
      <c r="F9" s="395">
        <v>5234</v>
      </c>
      <c r="G9" s="395">
        <v>1101</v>
      </c>
      <c r="H9" s="116"/>
      <c r="I9" s="117"/>
      <c r="J9" s="700" t="s">
        <v>2114</v>
      </c>
      <c r="K9" s="702"/>
      <c r="L9" s="392">
        <f t="shared" si="0"/>
        <v>12</v>
      </c>
      <c r="M9" s="395">
        <v>12</v>
      </c>
      <c r="N9" s="396" t="s">
        <v>1479</v>
      </c>
    </row>
    <row r="10" spans="1:14" ht="17.25" customHeight="1">
      <c r="A10" s="119"/>
      <c r="B10" s="119"/>
      <c r="C10" s="119"/>
      <c r="D10" s="118" t="s">
        <v>2115</v>
      </c>
      <c r="E10" s="392">
        <f t="shared" si="1"/>
        <v>2799</v>
      </c>
      <c r="F10" s="395">
        <v>1904</v>
      </c>
      <c r="G10" s="395">
        <v>895</v>
      </c>
      <c r="H10" s="116"/>
      <c r="I10" s="117"/>
      <c r="J10" s="700" t="s">
        <v>2161</v>
      </c>
      <c r="K10" s="702"/>
      <c r="L10" s="392">
        <f t="shared" si="0"/>
        <v>144</v>
      </c>
      <c r="M10" s="395">
        <v>137</v>
      </c>
      <c r="N10" s="395">
        <v>7</v>
      </c>
    </row>
    <row r="11" spans="1:14" ht="17.25" customHeight="1">
      <c r="A11" s="119"/>
      <c r="B11" s="119"/>
      <c r="C11" s="119"/>
      <c r="D11" s="118" t="s">
        <v>2116</v>
      </c>
      <c r="E11" s="392">
        <f t="shared" si="1"/>
        <v>1458</v>
      </c>
      <c r="F11" s="395">
        <v>1422</v>
      </c>
      <c r="G11" s="395">
        <v>36</v>
      </c>
      <c r="H11" s="116"/>
      <c r="I11" s="117"/>
      <c r="J11" s="708" t="s">
        <v>2117</v>
      </c>
      <c r="K11" s="701"/>
      <c r="L11" s="392">
        <f t="shared" si="0"/>
        <v>54</v>
      </c>
      <c r="M11" s="395">
        <v>52</v>
      </c>
      <c r="N11" s="395">
        <v>2</v>
      </c>
    </row>
    <row r="12" spans="1:14" ht="17.25" customHeight="1">
      <c r="A12" s="119"/>
      <c r="B12" s="119"/>
      <c r="C12" s="119"/>
      <c r="D12" s="118" t="s">
        <v>2118</v>
      </c>
      <c r="E12" s="392">
        <f t="shared" si="1"/>
        <v>726</v>
      </c>
      <c r="F12" s="395">
        <v>579</v>
      </c>
      <c r="G12" s="395">
        <v>147</v>
      </c>
      <c r="H12" s="116"/>
      <c r="I12" s="117"/>
      <c r="J12" s="700" t="s">
        <v>2162</v>
      </c>
      <c r="K12" s="702"/>
      <c r="L12" s="392">
        <f t="shared" si="0"/>
        <v>327</v>
      </c>
      <c r="M12" s="395">
        <v>209</v>
      </c>
      <c r="N12" s="395">
        <v>118</v>
      </c>
    </row>
    <row r="13" spans="1:14" ht="17.25" customHeight="1">
      <c r="A13" s="119"/>
      <c r="B13" s="119"/>
      <c r="C13" s="119"/>
      <c r="D13" s="118" t="s">
        <v>2119</v>
      </c>
      <c r="E13" s="392">
        <f t="shared" si="1"/>
        <v>644</v>
      </c>
      <c r="F13" s="395">
        <v>452</v>
      </c>
      <c r="G13" s="395">
        <v>192</v>
      </c>
      <c r="H13" s="116"/>
      <c r="I13" s="117"/>
      <c r="J13" s="700" t="s">
        <v>2120</v>
      </c>
      <c r="K13" s="702"/>
      <c r="L13" s="392">
        <f t="shared" si="0"/>
        <v>2202</v>
      </c>
      <c r="M13" s="395">
        <v>1272</v>
      </c>
      <c r="N13" s="395">
        <v>930</v>
      </c>
    </row>
    <row r="14" spans="1:14" ht="17.25" customHeight="1">
      <c r="A14" s="119"/>
      <c r="B14" s="119"/>
      <c r="C14" s="119"/>
      <c r="D14" s="118" t="s">
        <v>2121</v>
      </c>
      <c r="E14" s="392">
        <f t="shared" si="1"/>
        <v>370</v>
      </c>
      <c r="F14" s="395">
        <v>269</v>
      </c>
      <c r="G14" s="395">
        <v>101</v>
      </c>
      <c r="H14" s="116"/>
      <c r="I14" s="117"/>
      <c r="J14" s="117"/>
      <c r="K14" s="118" t="s">
        <v>2122</v>
      </c>
      <c r="L14" s="392">
        <f t="shared" si="0"/>
        <v>1745</v>
      </c>
      <c r="M14" s="395">
        <v>998</v>
      </c>
      <c r="N14" s="395">
        <v>747</v>
      </c>
    </row>
    <row r="15" spans="1:14" ht="17.25" customHeight="1">
      <c r="A15" s="119"/>
      <c r="B15" s="119"/>
      <c r="C15" s="119"/>
      <c r="D15" s="118" t="s">
        <v>2123</v>
      </c>
      <c r="E15" s="392">
        <f t="shared" si="1"/>
        <v>1581</v>
      </c>
      <c r="F15" s="395">
        <v>1417</v>
      </c>
      <c r="G15" s="395">
        <v>164</v>
      </c>
      <c r="H15" s="116"/>
      <c r="I15" s="117"/>
      <c r="J15" s="700" t="s">
        <v>2124</v>
      </c>
      <c r="K15" s="702"/>
      <c r="L15" s="392">
        <f t="shared" si="0"/>
        <v>72978</v>
      </c>
      <c r="M15" s="395">
        <v>67327</v>
      </c>
      <c r="N15" s="395">
        <v>5651</v>
      </c>
    </row>
    <row r="16" spans="1:14" ht="17.25" customHeight="1">
      <c r="A16" s="119"/>
      <c r="B16" s="119"/>
      <c r="C16" s="119"/>
      <c r="D16" s="118" t="s">
        <v>2125</v>
      </c>
      <c r="E16" s="392">
        <f t="shared" si="1"/>
        <v>11159</v>
      </c>
      <c r="F16" s="395">
        <v>10448</v>
      </c>
      <c r="G16" s="395">
        <v>711</v>
      </c>
      <c r="H16" s="116"/>
      <c r="I16" s="117"/>
      <c r="J16" s="117"/>
      <c r="K16" s="121" t="s">
        <v>2126</v>
      </c>
      <c r="L16" s="392">
        <f t="shared" si="0"/>
        <v>58056</v>
      </c>
      <c r="M16" s="395">
        <v>55566</v>
      </c>
      <c r="N16" s="395">
        <v>2490</v>
      </c>
    </row>
    <row r="17" spans="1:14" ht="17.25" customHeight="1">
      <c r="A17" s="119"/>
      <c r="B17" s="119"/>
      <c r="C17" s="119"/>
      <c r="D17" s="118" t="s">
        <v>2127</v>
      </c>
      <c r="E17" s="392">
        <f t="shared" si="1"/>
        <v>1019</v>
      </c>
      <c r="F17" s="395">
        <v>698</v>
      </c>
      <c r="G17" s="395">
        <v>321</v>
      </c>
      <c r="H17" s="116"/>
      <c r="I17" s="117"/>
      <c r="J17" s="117"/>
      <c r="K17" s="121" t="s">
        <v>1425</v>
      </c>
      <c r="L17" s="392">
        <f t="shared" si="0"/>
        <v>17505</v>
      </c>
      <c r="M17" s="395">
        <v>16880</v>
      </c>
      <c r="N17" s="395">
        <v>625</v>
      </c>
    </row>
    <row r="18" spans="1:14" ht="17.25" customHeight="1">
      <c r="A18" s="119"/>
      <c r="B18" s="119"/>
      <c r="C18" s="119"/>
      <c r="D18" s="118"/>
      <c r="E18" s="392"/>
      <c r="F18" s="156"/>
      <c r="G18" s="156"/>
      <c r="H18" s="116"/>
      <c r="I18" s="117"/>
      <c r="J18" s="117"/>
      <c r="K18" s="121" t="s">
        <v>1426</v>
      </c>
      <c r="L18" s="392">
        <f t="shared" si="0"/>
        <v>740</v>
      </c>
      <c r="M18" s="395">
        <v>696</v>
      </c>
      <c r="N18" s="395">
        <v>44</v>
      </c>
    </row>
    <row r="19" spans="1:14" ht="17.25" customHeight="1">
      <c r="A19" s="119"/>
      <c r="B19" s="119"/>
      <c r="C19" s="700" t="s">
        <v>2128</v>
      </c>
      <c r="D19" s="701"/>
      <c r="E19" s="392">
        <f t="shared" si="1"/>
        <v>328</v>
      </c>
      <c r="F19" s="395">
        <v>267</v>
      </c>
      <c r="G19" s="395">
        <v>61</v>
      </c>
      <c r="H19" s="116"/>
      <c r="I19" s="117"/>
      <c r="J19" s="117"/>
      <c r="K19" s="121" t="s">
        <v>1427</v>
      </c>
      <c r="L19" s="392">
        <f t="shared" si="0"/>
        <v>2558</v>
      </c>
      <c r="M19" s="397">
        <v>2463</v>
      </c>
      <c r="N19" s="397">
        <v>95</v>
      </c>
    </row>
    <row r="20" spans="1:14" ht="17.25" customHeight="1">
      <c r="A20" s="119"/>
      <c r="B20" s="119"/>
      <c r="C20" s="700" t="s">
        <v>2129</v>
      </c>
      <c r="D20" s="701"/>
      <c r="E20" s="392">
        <f t="shared" si="1"/>
        <v>15320</v>
      </c>
      <c r="F20" s="395">
        <v>14699</v>
      </c>
      <c r="G20" s="395">
        <v>621</v>
      </c>
      <c r="H20" s="116"/>
      <c r="I20" s="117"/>
      <c r="J20" s="117"/>
      <c r="K20" s="121" t="s">
        <v>1428</v>
      </c>
      <c r="L20" s="392">
        <f t="shared" si="0"/>
        <v>1081</v>
      </c>
      <c r="M20" s="397">
        <v>1071</v>
      </c>
      <c r="N20" s="397">
        <v>10</v>
      </c>
    </row>
    <row r="21" spans="1:14" ht="17.25" customHeight="1">
      <c r="A21" s="119"/>
      <c r="B21" s="119"/>
      <c r="C21" s="700" t="s">
        <v>2130</v>
      </c>
      <c r="D21" s="701"/>
      <c r="E21" s="392">
        <f t="shared" si="1"/>
        <v>537</v>
      </c>
      <c r="F21" s="395">
        <v>489</v>
      </c>
      <c r="G21" s="395">
        <v>48</v>
      </c>
      <c r="H21" s="116"/>
      <c r="I21" s="117"/>
      <c r="J21" s="117"/>
      <c r="K21" s="121" t="s">
        <v>1429</v>
      </c>
      <c r="L21" s="392">
        <f t="shared" si="0"/>
        <v>16213</v>
      </c>
      <c r="M21" s="397">
        <v>15959</v>
      </c>
      <c r="N21" s="397">
        <v>254</v>
      </c>
    </row>
    <row r="22" spans="1:14" ht="17.25" customHeight="1">
      <c r="A22" s="119"/>
      <c r="B22" s="119"/>
      <c r="C22" s="700" t="s">
        <v>2131</v>
      </c>
      <c r="D22" s="701"/>
      <c r="E22" s="392">
        <f t="shared" si="1"/>
        <v>55</v>
      </c>
      <c r="F22" s="395">
        <v>44</v>
      </c>
      <c r="G22" s="395">
        <v>11</v>
      </c>
      <c r="H22" s="116"/>
      <c r="I22" s="117"/>
      <c r="J22" s="117"/>
      <c r="K22" s="121" t="s">
        <v>1430</v>
      </c>
      <c r="L22" s="392">
        <f t="shared" si="0"/>
        <v>4960</v>
      </c>
      <c r="M22" s="397">
        <v>4873</v>
      </c>
      <c r="N22" s="397">
        <v>87</v>
      </c>
    </row>
    <row r="23" spans="1:14" ht="17.25" customHeight="1">
      <c r="A23" s="119"/>
      <c r="B23" s="119"/>
      <c r="C23" s="700" t="s">
        <v>2132</v>
      </c>
      <c r="D23" s="701"/>
      <c r="E23" s="392">
        <f t="shared" si="1"/>
        <v>3285</v>
      </c>
      <c r="F23" s="395">
        <v>2848</v>
      </c>
      <c r="G23" s="395">
        <v>437</v>
      </c>
      <c r="H23" s="116"/>
      <c r="I23" s="117"/>
      <c r="J23" s="117"/>
      <c r="K23" s="121" t="s">
        <v>1431</v>
      </c>
      <c r="L23" s="392">
        <f t="shared" si="0"/>
        <v>806</v>
      </c>
      <c r="M23" s="397">
        <v>800</v>
      </c>
      <c r="N23" s="397">
        <v>6</v>
      </c>
    </row>
    <row r="24" spans="1:14" ht="17.25" customHeight="1">
      <c r="A24" s="119"/>
      <c r="B24" s="119"/>
      <c r="C24" s="700" t="s">
        <v>2133</v>
      </c>
      <c r="D24" s="701"/>
      <c r="E24" s="392">
        <f t="shared" si="1"/>
        <v>2931</v>
      </c>
      <c r="F24" s="395">
        <v>2851</v>
      </c>
      <c r="G24" s="395">
        <v>80</v>
      </c>
      <c r="H24" s="116"/>
      <c r="I24" s="117"/>
      <c r="J24" s="117"/>
      <c r="K24" s="121" t="s">
        <v>1432</v>
      </c>
      <c r="L24" s="392">
        <f t="shared" si="0"/>
        <v>1204</v>
      </c>
      <c r="M24" s="397">
        <v>836</v>
      </c>
      <c r="N24" s="397">
        <v>368</v>
      </c>
    </row>
    <row r="25" spans="1:14" ht="17.25" customHeight="1">
      <c r="A25" s="119"/>
      <c r="B25" s="119"/>
      <c r="C25" s="700" t="s">
        <v>2134</v>
      </c>
      <c r="D25" s="701"/>
      <c r="E25" s="392">
        <f t="shared" si="1"/>
        <v>18</v>
      </c>
      <c r="F25" s="395">
        <v>18</v>
      </c>
      <c r="G25" s="396" t="s">
        <v>1479</v>
      </c>
      <c r="H25" s="116"/>
      <c r="I25" s="117"/>
      <c r="J25" s="117"/>
      <c r="K25" s="187" t="s">
        <v>1433</v>
      </c>
      <c r="L25" s="392">
        <f t="shared" si="0"/>
        <v>592</v>
      </c>
      <c r="M25" s="397">
        <v>544</v>
      </c>
      <c r="N25" s="397">
        <v>48</v>
      </c>
    </row>
    <row r="26" spans="1:14" ht="17.25" customHeight="1">
      <c r="A26" s="119"/>
      <c r="B26" s="119"/>
      <c r="C26" s="717" t="s">
        <v>779</v>
      </c>
      <c r="D26" s="701"/>
      <c r="E26" s="392">
        <f t="shared" si="1"/>
        <v>10</v>
      </c>
      <c r="F26" s="395">
        <v>8</v>
      </c>
      <c r="G26" s="395">
        <v>2</v>
      </c>
      <c r="H26" s="116"/>
      <c r="I26" s="117"/>
      <c r="J26" s="117"/>
      <c r="K26" s="121" t="s">
        <v>1434</v>
      </c>
      <c r="L26" s="392">
        <f t="shared" si="0"/>
        <v>978</v>
      </c>
      <c r="M26" s="397">
        <v>946</v>
      </c>
      <c r="N26" s="397">
        <v>32</v>
      </c>
    </row>
    <row r="27" spans="1:14" ht="17.25" customHeight="1">
      <c r="A27" s="119"/>
      <c r="B27" s="119"/>
      <c r="C27" s="700" t="s">
        <v>2135</v>
      </c>
      <c r="D27" s="702"/>
      <c r="E27" s="392">
        <f t="shared" si="1"/>
        <v>185</v>
      </c>
      <c r="F27" s="395">
        <v>168</v>
      </c>
      <c r="G27" s="395">
        <v>17</v>
      </c>
      <c r="H27" s="116"/>
      <c r="I27" s="117"/>
      <c r="J27" s="117"/>
      <c r="K27" s="122" t="s">
        <v>1435</v>
      </c>
      <c r="L27" s="392">
        <f t="shared" si="0"/>
        <v>522</v>
      </c>
      <c r="M27" s="397">
        <v>484</v>
      </c>
      <c r="N27" s="397">
        <v>38</v>
      </c>
    </row>
    <row r="28" spans="1:14" ht="17.25" customHeight="1">
      <c r="A28" s="119"/>
      <c r="B28" s="119"/>
      <c r="C28" s="700" t="s">
        <v>2136</v>
      </c>
      <c r="D28" s="702"/>
      <c r="E28" s="392">
        <f t="shared" si="1"/>
        <v>11</v>
      </c>
      <c r="F28" s="395">
        <v>9</v>
      </c>
      <c r="G28" s="395">
        <v>2</v>
      </c>
      <c r="H28" s="116"/>
      <c r="I28" s="117"/>
      <c r="J28" s="117"/>
      <c r="K28" s="122" t="s">
        <v>1436</v>
      </c>
      <c r="L28" s="392">
        <f t="shared" si="0"/>
        <v>2384</v>
      </c>
      <c r="M28" s="397">
        <v>2312</v>
      </c>
      <c r="N28" s="397">
        <v>72</v>
      </c>
    </row>
    <row r="29" spans="1:14" ht="17.25" customHeight="1">
      <c r="A29" s="119"/>
      <c r="B29" s="119"/>
      <c r="C29" s="700" t="s">
        <v>2137</v>
      </c>
      <c r="D29" s="702"/>
      <c r="E29" s="392">
        <f t="shared" si="1"/>
        <v>26</v>
      </c>
      <c r="F29" s="395">
        <v>16</v>
      </c>
      <c r="G29" s="395">
        <v>10</v>
      </c>
      <c r="H29" s="116"/>
      <c r="I29" s="117"/>
      <c r="J29" s="117"/>
      <c r="K29" s="122" t="s">
        <v>1437</v>
      </c>
      <c r="L29" s="392">
        <f t="shared" si="0"/>
        <v>1197</v>
      </c>
      <c r="M29" s="397">
        <v>900</v>
      </c>
      <c r="N29" s="397">
        <v>297</v>
      </c>
    </row>
    <row r="30" spans="1:14" ht="17.25" customHeight="1">
      <c r="A30" s="119"/>
      <c r="B30" s="119"/>
      <c r="C30" s="700" t="s">
        <v>2138</v>
      </c>
      <c r="D30" s="702"/>
      <c r="E30" s="392">
        <f t="shared" si="1"/>
        <v>31</v>
      </c>
      <c r="F30" s="395">
        <v>30</v>
      </c>
      <c r="G30" s="395">
        <v>1</v>
      </c>
      <c r="H30" s="116"/>
      <c r="I30" s="117"/>
      <c r="J30" s="117"/>
      <c r="K30" s="121" t="s">
        <v>1438</v>
      </c>
      <c r="L30" s="392">
        <f t="shared" si="0"/>
        <v>4023</v>
      </c>
      <c r="M30" s="397">
        <v>3807</v>
      </c>
      <c r="N30" s="397">
        <v>216</v>
      </c>
    </row>
    <row r="31" spans="1:14" ht="17.25" customHeight="1">
      <c r="A31" s="119"/>
      <c r="B31" s="119"/>
      <c r="C31" s="700" t="s">
        <v>2139</v>
      </c>
      <c r="D31" s="702"/>
      <c r="E31" s="392">
        <f t="shared" si="1"/>
        <v>4948</v>
      </c>
      <c r="F31" s="395">
        <v>4575</v>
      </c>
      <c r="G31" s="395">
        <v>373</v>
      </c>
      <c r="H31" s="116"/>
      <c r="I31" s="117"/>
      <c r="J31" s="117"/>
      <c r="K31" s="121" t="s">
        <v>1439</v>
      </c>
      <c r="L31" s="392">
        <f t="shared" si="0"/>
        <v>823</v>
      </c>
      <c r="M31" s="397">
        <v>740</v>
      </c>
      <c r="N31" s="397">
        <v>83</v>
      </c>
    </row>
    <row r="32" spans="1:14" ht="17.25" customHeight="1">
      <c r="A32" s="119"/>
      <c r="B32" s="119"/>
      <c r="C32" s="700" t="s">
        <v>2140</v>
      </c>
      <c r="D32" s="702"/>
      <c r="E32" s="392">
        <f t="shared" si="1"/>
        <v>142</v>
      </c>
      <c r="F32" s="395">
        <v>122</v>
      </c>
      <c r="G32" s="395">
        <v>20</v>
      </c>
      <c r="H32" s="116"/>
      <c r="I32" s="117"/>
      <c r="J32" s="117"/>
      <c r="K32" s="121" t="s">
        <v>1440</v>
      </c>
      <c r="L32" s="392">
        <f t="shared" si="0"/>
        <v>2385</v>
      </c>
      <c r="M32" s="397">
        <v>2096</v>
      </c>
      <c r="N32" s="397">
        <v>289</v>
      </c>
    </row>
    <row r="33" spans="1:14" ht="17.25" customHeight="1">
      <c r="A33" s="119"/>
      <c r="B33" s="119"/>
      <c r="C33" s="700" t="s">
        <v>2141</v>
      </c>
      <c r="D33" s="702"/>
      <c r="E33" s="392">
        <f t="shared" si="1"/>
        <v>58</v>
      </c>
      <c r="F33" s="395">
        <v>45</v>
      </c>
      <c r="G33" s="395">
        <v>13</v>
      </c>
      <c r="H33" s="116"/>
      <c r="I33" s="117"/>
      <c r="J33" s="117"/>
      <c r="K33" s="121" t="s">
        <v>1441</v>
      </c>
      <c r="L33" s="392">
        <f t="shared" si="0"/>
        <v>798</v>
      </c>
      <c r="M33" s="397">
        <v>741</v>
      </c>
      <c r="N33" s="397">
        <v>57</v>
      </c>
    </row>
    <row r="34" spans="1:14" ht="17.25" customHeight="1">
      <c r="A34" s="119"/>
      <c r="B34" s="119"/>
      <c r="C34" s="700" t="s">
        <v>2142</v>
      </c>
      <c r="D34" s="702"/>
      <c r="E34" s="392">
        <f t="shared" si="1"/>
        <v>776</v>
      </c>
      <c r="F34" s="395">
        <v>771</v>
      </c>
      <c r="G34" s="395">
        <v>5</v>
      </c>
      <c r="H34" s="116"/>
      <c r="I34" s="117"/>
      <c r="J34" s="117"/>
      <c r="K34" s="121" t="s">
        <v>1442</v>
      </c>
      <c r="L34" s="392">
        <f t="shared" si="0"/>
        <v>3161</v>
      </c>
      <c r="M34" s="397">
        <v>2273</v>
      </c>
      <c r="N34" s="397">
        <v>888</v>
      </c>
    </row>
    <row r="35" spans="1:14" ht="17.25" customHeight="1">
      <c r="A35" s="119"/>
      <c r="B35" s="119"/>
      <c r="C35" s="700" t="s">
        <v>2143</v>
      </c>
      <c r="D35" s="702"/>
      <c r="E35" s="392">
        <f t="shared" si="1"/>
        <v>60</v>
      </c>
      <c r="F35" s="395">
        <v>59</v>
      </c>
      <c r="G35" s="395">
        <v>1</v>
      </c>
      <c r="H35" s="116"/>
      <c r="I35" s="117"/>
      <c r="J35" s="117"/>
      <c r="K35" s="121" t="s">
        <v>1443</v>
      </c>
      <c r="L35" s="392">
        <f t="shared" si="0"/>
        <v>1078</v>
      </c>
      <c r="M35" s="397">
        <v>793</v>
      </c>
      <c r="N35" s="397">
        <v>285</v>
      </c>
    </row>
    <row r="36" spans="1:14" ht="17.25" customHeight="1">
      <c r="A36" s="119"/>
      <c r="B36" s="119"/>
      <c r="C36" s="700" t="s">
        <v>2144</v>
      </c>
      <c r="D36" s="702"/>
      <c r="E36" s="392">
        <f t="shared" si="1"/>
        <v>1493</v>
      </c>
      <c r="F36" s="395">
        <v>1215</v>
      </c>
      <c r="G36" s="395">
        <v>278</v>
      </c>
      <c r="H36" s="116"/>
      <c r="I36" s="117"/>
      <c r="J36" s="117"/>
      <c r="K36" s="121" t="s">
        <v>1444</v>
      </c>
      <c r="L36" s="392">
        <f t="shared" si="0"/>
        <v>544</v>
      </c>
      <c r="M36" s="397">
        <v>439</v>
      </c>
      <c r="N36" s="397">
        <v>105</v>
      </c>
    </row>
    <row r="37" spans="1:14" ht="17.25" customHeight="1">
      <c r="A37" s="119"/>
      <c r="B37" s="119"/>
      <c r="C37" s="700" t="s">
        <v>2145</v>
      </c>
      <c r="D37" s="702"/>
      <c r="E37" s="392">
        <f t="shared" si="1"/>
        <v>20</v>
      </c>
      <c r="F37" s="395">
        <v>18</v>
      </c>
      <c r="G37" s="395">
        <v>2</v>
      </c>
      <c r="H37" s="116"/>
      <c r="I37" s="117"/>
      <c r="J37" s="117"/>
      <c r="K37" s="123" t="s">
        <v>1445</v>
      </c>
      <c r="L37" s="392">
        <f t="shared" si="0"/>
        <v>1323</v>
      </c>
      <c r="M37" s="397">
        <v>950</v>
      </c>
      <c r="N37" s="397">
        <v>373</v>
      </c>
    </row>
    <row r="38" spans="1:14" ht="17.25" customHeight="1">
      <c r="A38" s="119"/>
      <c r="B38" s="119"/>
      <c r="C38" s="700" t="s">
        <v>778</v>
      </c>
      <c r="D38" s="702"/>
      <c r="E38" s="392">
        <f t="shared" si="1"/>
        <v>98</v>
      </c>
      <c r="F38" s="395">
        <v>94</v>
      </c>
      <c r="G38" s="395">
        <v>4</v>
      </c>
      <c r="H38" s="116"/>
      <c r="I38" s="117"/>
      <c r="J38" s="700" t="s">
        <v>2147</v>
      </c>
      <c r="K38" s="702"/>
      <c r="L38" s="392">
        <f t="shared" si="0"/>
        <v>417</v>
      </c>
      <c r="M38" s="397">
        <v>256</v>
      </c>
      <c r="N38" s="397">
        <v>161</v>
      </c>
    </row>
    <row r="39" spans="1:14" ht="17.25" customHeight="1">
      <c r="A39" s="119"/>
      <c r="B39" s="119"/>
      <c r="C39" s="700" t="s">
        <v>2146</v>
      </c>
      <c r="D39" s="702"/>
      <c r="E39" s="392">
        <f t="shared" si="1"/>
        <v>50</v>
      </c>
      <c r="F39" s="395">
        <v>50</v>
      </c>
      <c r="G39" s="396" t="s">
        <v>1479</v>
      </c>
      <c r="H39" s="116"/>
      <c r="I39" s="117"/>
      <c r="J39" s="700" t="s">
        <v>2163</v>
      </c>
      <c r="K39" s="702"/>
      <c r="L39" s="392">
        <f t="shared" si="0"/>
        <v>96</v>
      </c>
      <c r="M39" s="397">
        <v>82</v>
      </c>
      <c r="N39" s="397">
        <v>14</v>
      </c>
    </row>
    <row r="40" spans="1:14" ht="17.25" customHeight="1">
      <c r="A40" s="119"/>
      <c r="B40" s="119"/>
      <c r="C40" s="700" t="s">
        <v>2148</v>
      </c>
      <c r="D40" s="702"/>
      <c r="E40" s="392">
        <f t="shared" si="1"/>
        <v>68</v>
      </c>
      <c r="F40" s="395">
        <v>68</v>
      </c>
      <c r="G40" s="396" t="s">
        <v>1479</v>
      </c>
      <c r="H40" s="116"/>
      <c r="I40" s="117"/>
      <c r="J40" s="708" t="s">
        <v>2150</v>
      </c>
      <c r="K40" s="701"/>
      <c r="L40" s="392">
        <f t="shared" si="0"/>
        <v>96</v>
      </c>
      <c r="M40" s="397">
        <v>83</v>
      </c>
      <c r="N40" s="397">
        <v>13</v>
      </c>
    </row>
    <row r="41" spans="1:14" ht="17.25" customHeight="1">
      <c r="A41" s="119"/>
      <c r="B41" s="119"/>
      <c r="C41" s="700" t="s">
        <v>2149</v>
      </c>
      <c r="D41" s="702"/>
      <c r="E41" s="392">
        <f t="shared" si="1"/>
        <v>34</v>
      </c>
      <c r="F41" s="395">
        <v>31</v>
      </c>
      <c r="G41" s="395">
        <v>3</v>
      </c>
      <c r="H41" s="116"/>
      <c r="I41" s="117"/>
      <c r="J41" s="700" t="s">
        <v>2152</v>
      </c>
      <c r="K41" s="702"/>
      <c r="L41" s="392">
        <f t="shared" si="0"/>
        <v>45</v>
      </c>
      <c r="M41" s="397">
        <v>41</v>
      </c>
      <c r="N41" s="397">
        <v>4</v>
      </c>
    </row>
    <row r="42" spans="1:14" ht="17.25" customHeight="1">
      <c r="A42" s="119"/>
      <c r="B42" s="119"/>
      <c r="C42" s="717" t="s">
        <v>781</v>
      </c>
      <c r="D42" s="701"/>
      <c r="E42" s="392">
        <f t="shared" si="1"/>
        <v>11</v>
      </c>
      <c r="F42" s="395">
        <v>11</v>
      </c>
      <c r="G42" s="396" t="s">
        <v>1479</v>
      </c>
      <c r="H42" s="116"/>
      <c r="I42" s="117"/>
      <c r="J42" s="700" t="s">
        <v>2154</v>
      </c>
      <c r="K42" s="702"/>
      <c r="L42" s="392">
        <f t="shared" si="0"/>
        <v>17</v>
      </c>
      <c r="M42" s="397">
        <v>13</v>
      </c>
      <c r="N42" s="397">
        <v>4</v>
      </c>
    </row>
    <row r="43" spans="1:14" ht="17.25" customHeight="1">
      <c r="A43" s="119"/>
      <c r="B43" s="119"/>
      <c r="C43" s="700" t="s">
        <v>2151</v>
      </c>
      <c r="D43" s="702"/>
      <c r="E43" s="392">
        <f t="shared" si="1"/>
        <v>18</v>
      </c>
      <c r="F43" s="395">
        <v>18</v>
      </c>
      <c r="G43" s="396" t="s">
        <v>1479</v>
      </c>
      <c r="H43" s="124"/>
      <c r="I43" s="125"/>
      <c r="J43" s="700" t="s">
        <v>2156</v>
      </c>
      <c r="K43" s="702"/>
      <c r="L43" s="392">
        <f t="shared" si="0"/>
        <v>19</v>
      </c>
      <c r="M43" s="397">
        <v>16</v>
      </c>
      <c r="N43" s="397">
        <v>3</v>
      </c>
    </row>
    <row r="44" spans="1:14" ht="17.25" customHeight="1">
      <c r="A44" s="119"/>
      <c r="B44" s="119"/>
      <c r="C44" s="700" t="s">
        <v>2153</v>
      </c>
      <c r="D44" s="702"/>
      <c r="E44" s="392">
        <f t="shared" si="1"/>
        <v>17</v>
      </c>
      <c r="F44" s="395">
        <v>17</v>
      </c>
      <c r="G44" s="396" t="s">
        <v>1479</v>
      </c>
      <c r="H44" s="124"/>
      <c r="I44" s="125"/>
      <c r="J44" s="700" t="s">
        <v>2157</v>
      </c>
      <c r="K44" s="702"/>
      <c r="L44" s="392">
        <f t="shared" si="0"/>
        <v>28</v>
      </c>
      <c r="M44" s="397">
        <v>26</v>
      </c>
      <c r="N44" s="397">
        <v>2</v>
      </c>
    </row>
    <row r="45" spans="1:14" ht="17.25" customHeight="1" thickBot="1">
      <c r="A45" s="126"/>
      <c r="B45" s="126"/>
      <c r="C45" s="709" t="s">
        <v>2158</v>
      </c>
      <c r="D45" s="710"/>
      <c r="E45" s="393">
        <f t="shared" si="1"/>
        <v>208</v>
      </c>
      <c r="F45" s="157">
        <v>190</v>
      </c>
      <c r="G45" s="157">
        <v>18</v>
      </c>
      <c r="H45" s="127"/>
      <c r="I45" s="128"/>
      <c r="J45" s="718" t="s">
        <v>780</v>
      </c>
      <c r="K45" s="719"/>
      <c r="L45" s="393">
        <f t="shared" si="0"/>
        <v>237</v>
      </c>
      <c r="M45" s="157">
        <v>218</v>
      </c>
      <c r="N45" s="157">
        <v>19</v>
      </c>
    </row>
    <row r="46" spans="1:14" ht="13.5">
      <c r="A46" s="215"/>
      <c r="B46" s="215"/>
      <c r="C46" s="215"/>
      <c r="D46" s="215"/>
      <c r="E46" s="216"/>
      <c r="F46" s="216"/>
      <c r="G46" s="216"/>
      <c r="H46" s="216"/>
      <c r="I46" s="216"/>
      <c r="J46" s="216"/>
      <c r="K46" s="215"/>
      <c r="L46" s="216"/>
      <c r="M46" s="216"/>
      <c r="N46" s="216"/>
    </row>
    <row r="47" spans="1:14" ht="13.5">
      <c r="A47" s="215"/>
      <c r="B47" s="215"/>
      <c r="C47" s="215"/>
      <c r="F47" s="216"/>
      <c r="G47" s="216"/>
      <c r="H47" s="216"/>
      <c r="I47" s="216"/>
      <c r="J47" s="216"/>
      <c r="K47" s="215"/>
      <c r="L47" s="216"/>
      <c r="M47" s="216"/>
      <c r="N47" s="216"/>
    </row>
    <row r="48" spans="1:14" ht="13.5">
      <c r="A48" s="215"/>
      <c r="B48" s="215"/>
      <c r="C48" s="215"/>
      <c r="F48" s="216"/>
      <c r="G48" s="216"/>
      <c r="H48" s="216"/>
      <c r="I48" s="216"/>
      <c r="J48" s="216"/>
      <c r="K48" s="215"/>
      <c r="L48" s="216"/>
      <c r="M48" s="216"/>
      <c r="N48" s="216"/>
    </row>
    <row r="49" spans="5:14" s="215" customFormat="1" ht="13.5">
      <c r="E49" s="216"/>
      <c r="F49" s="216"/>
      <c r="G49" s="216"/>
      <c r="H49" s="216"/>
      <c r="I49" s="216"/>
      <c r="J49" s="216"/>
      <c r="L49" s="216"/>
      <c r="M49" s="216"/>
      <c r="N49" s="216"/>
    </row>
    <row r="50" spans="5:14" s="215" customFormat="1" ht="13.5">
      <c r="E50" s="216"/>
      <c r="F50" s="216"/>
      <c r="G50" s="216"/>
      <c r="H50" s="216"/>
      <c r="I50" s="216"/>
      <c r="J50" s="216"/>
      <c r="L50" s="216"/>
      <c r="M50" s="216"/>
      <c r="N50" s="216"/>
    </row>
    <row r="51" spans="5:14" s="215" customFormat="1" ht="13.5">
      <c r="E51" s="216"/>
      <c r="F51" s="216"/>
      <c r="G51" s="216"/>
      <c r="H51" s="216"/>
      <c r="I51" s="216"/>
      <c r="J51" s="216"/>
      <c r="L51" s="216"/>
      <c r="M51" s="216"/>
      <c r="N51" s="216"/>
    </row>
    <row r="52" spans="5:14" s="215" customFormat="1" ht="13.5">
      <c r="E52" s="216"/>
      <c r="F52" s="216"/>
      <c r="G52" s="216"/>
      <c r="H52" s="216"/>
      <c r="I52" s="216"/>
      <c r="J52" s="216"/>
      <c r="L52" s="216"/>
      <c r="M52" s="216"/>
      <c r="N52" s="216"/>
    </row>
    <row r="53" spans="5:14" s="215" customFormat="1" ht="13.5">
      <c r="E53" s="216"/>
      <c r="F53" s="216"/>
      <c r="G53" s="216"/>
      <c r="H53" s="216"/>
      <c r="I53" s="216"/>
      <c r="J53" s="216"/>
      <c r="L53" s="216"/>
      <c r="M53" s="216"/>
      <c r="N53" s="216"/>
    </row>
    <row r="54" spans="5:14" s="215" customFormat="1" ht="13.5">
      <c r="E54" s="216"/>
      <c r="F54" s="216"/>
      <c r="G54" s="216"/>
      <c r="H54" s="216"/>
      <c r="I54" s="216"/>
      <c r="J54" s="216"/>
      <c r="L54" s="216"/>
      <c r="M54" s="216"/>
      <c r="N54" s="216"/>
    </row>
    <row r="55" spans="5:14" s="215" customFormat="1" ht="13.5">
      <c r="E55" s="216"/>
      <c r="F55" s="216"/>
      <c r="G55" s="216"/>
      <c r="H55" s="216"/>
      <c r="I55" s="216"/>
      <c r="J55" s="216"/>
      <c r="L55" s="216"/>
      <c r="M55" s="216"/>
      <c r="N55" s="216"/>
    </row>
    <row r="56" spans="5:14" s="215" customFormat="1" ht="13.5">
      <c r="E56" s="216"/>
      <c r="F56" s="216"/>
      <c r="G56" s="216"/>
      <c r="H56" s="216"/>
      <c r="I56" s="216"/>
      <c r="J56" s="216"/>
      <c r="L56" s="216"/>
      <c r="M56" s="216"/>
      <c r="N56" s="216"/>
    </row>
    <row r="57" spans="5:14" s="215" customFormat="1" ht="13.5">
      <c r="E57" s="216"/>
      <c r="F57" s="216"/>
      <c r="G57" s="216"/>
      <c r="H57" s="216"/>
      <c r="I57" s="216"/>
      <c r="J57" s="216"/>
      <c r="L57" s="216"/>
      <c r="M57" s="216"/>
      <c r="N57" s="216"/>
    </row>
    <row r="58" spans="5:14" s="215" customFormat="1" ht="13.5">
      <c r="E58" s="216"/>
      <c r="F58" s="216"/>
      <c r="G58" s="216"/>
      <c r="H58" s="216"/>
      <c r="I58" s="216"/>
      <c r="J58" s="216"/>
      <c r="L58" s="216"/>
      <c r="M58" s="216"/>
      <c r="N58" s="216"/>
    </row>
    <row r="59" spans="5:14" s="215" customFormat="1" ht="13.5">
      <c r="E59" s="216"/>
      <c r="F59" s="216"/>
      <c r="G59" s="216"/>
      <c r="H59" s="216"/>
      <c r="I59" s="216"/>
      <c r="J59" s="216"/>
      <c r="L59" s="216"/>
      <c r="M59" s="216"/>
      <c r="N59" s="216"/>
    </row>
    <row r="60" spans="5:14" s="215" customFormat="1" ht="13.5">
      <c r="E60" s="216"/>
      <c r="F60" s="216"/>
      <c r="G60" s="216"/>
      <c r="H60" s="216"/>
      <c r="I60" s="216"/>
      <c r="J60" s="216"/>
      <c r="L60" s="216"/>
      <c r="M60" s="216"/>
      <c r="N60" s="216"/>
    </row>
    <row r="61" spans="5:14" s="215" customFormat="1" ht="13.5">
      <c r="E61" s="216"/>
      <c r="F61" s="216"/>
      <c r="G61" s="216"/>
      <c r="H61" s="216"/>
      <c r="I61" s="216"/>
      <c r="J61" s="216"/>
      <c r="L61" s="216"/>
      <c r="M61" s="216"/>
      <c r="N61" s="216"/>
    </row>
    <row r="62" spans="5:14" s="215" customFormat="1" ht="13.5">
      <c r="E62" s="216"/>
      <c r="F62" s="216"/>
      <c r="G62" s="216"/>
      <c r="H62" s="216"/>
      <c r="I62" s="216"/>
      <c r="J62" s="216"/>
      <c r="L62" s="216"/>
      <c r="M62" s="216"/>
      <c r="N62" s="216"/>
    </row>
    <row r="63" spans="5:14" s="215" customFormat="1" ht="13.5">
      <c r="E63" s="216"/>
      <c r="F63" s="216"/>
      <c r="G63" s="216"/>
      <c r="H63" s="216"/>
      <c r="I63" s="216"/>
      <c r="J63" s="216"/>
      <c r="L63" s="216"/>
      <c r="M63" s="216"/>
      <c r="N63" s="216"/>
    </row>
    <row r="64" spans="5:14" s="215" customFormat="1" ht="13.5">
      <c r="E64" s="216"/>
      <c r="F64" s="216"/>
      <c r="G64" s="216"/>
      <c r="H64" s="216"/>
      <c r="I64" s="216"/>
      <c r="J64" s="216"/>
      <c r="L64" s="216"/>
      <c r="M64" s="216"/>
      <c r="N64" s="216"/>
    </row>
    <row r="65" spans="5:14" s="215" customFormat="1" ht="13.5">
      <c r="E65" s="216"/>
      <c r="F65" s="216"/>
      <c r="G65" s="216"/>
      <c r="H65" s="216"/>
      <c r="I65" s="216"/>
      <c r="J65" s="216"/>
      <c r="L65" s="216"/>
      <c r="M65" s="216"/>
      <c r="N65" s="216"/>
    </row>
    <row r="66" spans="5:14" s="215" customFormat="1" ht="13.5">
      <c r="E66" s="216"/>
      <c r="F66" s="216"/>
      <c r="G66" s="216"/>
      <c r="H66" s="216"/>
      <c r="I66" s="216"/>
      <c r="J66" s="216"/>
      <c r="L66" s="216"/>
      <c r="M66" s="216"/>
      <c r="N66" s="216"/>
    </row>
    <row r="67" spans="5:14" s="215" customFormat="1" ht="13.5">
      <c r="E67" s="216"/>
      <c r="F67" s="216"/>
      <c r="G67" s="216"/>
      <c r="H67" s="216"/>
      <c r="I67" s="216"/>
      <c r="J67" s="216"/>
      <c r="L67" s="216"/>
      <c r="M67" s="216"/>
      <c r="N67" s="216"/>
    </row>
    <row r="68" spans="5:14" s="215" customFormat="1" ht="13.5">
      <c r="E68" s="216"/>
      <c r="F68" s="216"/>
      <c r="G68" s="216"/>
      <c r="H68" s="216"/>
      <c r="I68" s="216"/>
      <c r="J68" s="216"/>
      <c r="L68" s="216"/>
      <c r="M68" s="216"/>
      <c r="N68" s="216"/>
    </row>
    <row r="69" spans="5:14" s="215" customFormat="1" ht="13.5">
      <c r="E69" s="216"/>
      <c r="F69" s="216"/>
      <c r="G69" s="216"/>
      <c r="H69" s="216"/>
      <c r="I69" s="216"/>
      <c r="J69" s="216"/>
      <c r="L69" s="216"/>
      <c r="M69" s="216"/>
      <c r="N69" s="216"/>
    </row>
    <row r="70" spans="5:14" s="215" customFormat="1" ht="13.5">
      <c r="E70" s="216"/>
      <c r="F70" s="216"/>
      <c r="G70" s="216"/>
      <c r="H70" s="216"/>
      <c r="I70" s="216"/>
      <c r="J70" s="216"/>
      <c r="L70" s="216"/>
      <c r="M70" s="216"/>
      <c r="N70" s="216"/>
    </row>
    <row r="71" spans="5:14" s="215" customFormat="1" ht="13.5">
      <c r="E71" s="216"/>
      <c r="F71" s="216"/>
      <c r="G71" s="216"/>
      <c r="H71" s="216"/>
      <c r="I71" s="216"/>
      <c r="J71" s="216"/>
      <c r="L71" s="216"/>
      <c r="M71" s="216"/>
      <c r="N71" s="216"/>
    </row>
    <row r="72" spans="5:14" s="215" customFormat="1" ht="13.5">
      <c r="E72" s="216"/>
      <c r="F72" s="216"/>
      <c r="G72" s="216"/>
      <c r="H72" s="216"/>
      <c r="I72" s="216"/>
      <c r="J72" s="216"/>
      <c r="L72" s="216"/>
      <c r="M72" s="216"/>
      <c r="N72" s="216"/>
    </row>
    <row r="73" spans="5:14" s="215" customFormat="1" ht="13.5">
      <c r="E73" s="216"/>
      <c r="F73" s="216"/>
      <c r="G73" s="216"/>
      <c r="H73" s="216"/>
      <c r="I73" s="216"/>
      <c r="J73" s="216"/>
      <c r="L73" s="216"/>
      <c r="M73" s="216"/>
      <c r="N73" s="216"/>
    </row>
    <row r="74" spans="5:14" s="215" customFormat="1" ht="13.5">
      <c r="E74" s="216"/>
      <c r="F74" s="216"/>
      <c r="G74" s="216"/>
      <c r="H74" s="216"/>
      <c r="I74" s="216"/>
      <c r="J74" s="216"/>
      <c r="L74" s="216"/>
      <c r="M74" s="216"/>
      <c r="N74" s="216"/>
    </row>
    <row r="75" spans="5:14" s="215" customFormat="1" ht="13.5">
      <c r="E75" s="216"/>
      <c r="F75" s="216"/>
      <c r="G75" s="216"/>
      <c r="H75" s="216"/>
      <c r="I75" s="216"/>
      <c r="J75" s="216"/>
      <c r="L75" s="216"/>
      <c r="M75" s="216"/>
      <c r="N75" s="216"/>
    </row>
    <row r="76" spans="5:14" s="215" customFormat="1" ht="13.5">
      <c r="E76" s="216"/>
      <c r="F76" s="216"/>
      <c r="G76" s="216"/>
      <c r="H76" s="216"/>
      <c r="I76" s="216"/>
      <c r="J76" s="216"/>
      <c r="L76" s="216"/>
      <c r="M76" s="216"/>
      <c r="N76" s="216"/>
    </row>
    <row r="77" spans="5:14" s="215" customFormat="1" ht="13.5">
      <c r="E77" s="216"/>
      <c r="F77" s="216"/>
      <c r="G77" s="216"/>
      <c r="H77" s="216"/>
      <c r="I77" s="216"/>
      <c r="J77" s="216"/>
      <c r="L77" s="216"/>
      <c r="M77" s="216"/>
      <c r="N77" s="216"/>
    </row>
    <row r="78" spans="5:14" s="215" customFormat="1" ht="13.5">
      <c r="E78" s="216"/>
      <c r="F78" s="216"/>
      <c r="G78" s="216"/>
      <c r="H78" s="216"/>
      <c r="I78" s="216"/>
      <c r="J78" s="216"/>
      <c r="L78" s="216"/>
      <c r="M78" s="216"/>
      <c r="N78" s="216"/>
    </row>
    <row r="79" spans="5:14" s="215" customFormat="1" ht="13.5">
      <c r="E79" s="216"/>
      <c r="F79" s="216"/>
      <c r="G79" s="216"/>
      <c r="H79" s="216"/>
      <c r="I79" s="216"/>
      <c r="J79" s="216"/>
      <c r="L79" s="216"/>
      <c r="M79" s="216"/>
      <c r="N79" s="216"/>
    </row>
    <row r="80" spans="5:14" s="215" customFormat="1" ht="13.5">
      <c r="E80" s="216"/>
      <c r="F80" s="216"/>
      <c r="G80" s="216"/>
      <c r="H80" s="216"/>
      <c r="I80" s="216"/>
      <c r="J80" s="216"/>
      <c r="L80" s="216"/>
      <c r="M80" s="216"/>
      <c r="N80" s="216"/>
    </row>
    <row r="81" spans="5:14" s="215" customFormat="1" ht="13.5">
      <c r="E81" s="216"/>
      <c r="F81" s="216"/>
      <c r="G81" s="216"/>
      <c r="H81" s="216"/>
      <c r="I81" s="216"/>
      <c r="J81" s="216"/>
      <c r="L81" s="216"/>
      <c r="M81" s="216"/>
      <c r="N81" s="216"/>
    </row>
    <row r="82" spans="5:14" s="215" customFormat="1" ht="13.5">
      <c r="E82" s="216"/>
      <c r="F82" s="216"/>
      <c r="G82" s="216"/>
      <c r="H82" s="216"/>
      <c r="I82" s="216"/>
      <c r="J82" s="216"/>
      <c r="L82" s="216"/>
      <c r="M82" s="216"/>
      <c r="N82" s="216"/>
    </row>
    <row r="83" spans="5:14" s="215" customFormat="1" ht="13.5">
      <c r="E83" s="216"/>
      <c r="F83" s="216"/>
      <c r="G83" s="216"/>
      <c r="H83" s="216"/>
      <c r="I83" s="216"/>
      <c r="J83" s="216"/>
      <c r="L83" s="216"/>
      <c r="M83" s="216"/>
      <c r="N83" s="216"/>
    </row>
    <row r="84" spans="5:14" s="215" customFormat="1" ht="13.5">
      <c r="E84" s="216"/>
      <c r="F84" s="216"/>
      <c r="G84" s="216"/>
      <c r="H84" s="216"/>
      <c r="I84" s="216"/>
      <c r="J84" s="216"/>
      <c r="L84" s="216"/>
      <c r="M84" s="216"/>
      <c r="N84" s="216"/>
    </row>
    <row r="85" spans="5:14" s="215" customFormat="1" ht="13.5">
      <c r="E85" s="216"/>
      <c r="F85" s="216"/>
      <c r="G85" s="216"/>
      <c r="H85" s="216"/>
      <c r="I85" s="216"/>
      <c r="J85" s="216"/>
      <c r="L85" s="216"/>
      <c r="M85" s="216"/>
      <c r="N85" s="216"/>
    </row>
    <row r="86" spans="5:14" s="215" customFormat="1" ht="13.5">
      <c r="E86" s="216"/>
      <c r="F86" s="216"/>
      <c r="G86" s="216"/>
      <c r="H86" s="216"/>
      <c r="I86" s="216"/>
      <c r="J86" s="216"/>
      <c r="L86" s="216"/>
      <c r="M86" s="216"/>
      <c r="N86" s="216"/>
    </row>
    <row r="87" spans="5:14" s="215" customFormat="1" ht="13.5">
      <c r="E87" s="216"/>
      <c r="F87" s="216"/>
      <c r="G87" s="216"/>
      <c r="H87" s="216"/>
      <c r="I87" s="216"/>
      <c r="J87" s="216"/>
      <c r="L87" s="216"/>
      <c r="M87" s="216"/>
      <c r="N87" s="216"/>
    </row>
    <row r="88" spans="5:14" s="215" customFormat="1" ht="13.5">
      <c r="E88" s="216"/>
      <c r="F88" s="216"/>
      <c r="G88" s="216"/>
      <c r="H88" s="216"/>
      <c r="I88" s="216"/>
      <c r="J88" s="216"/>
      <c r="L88" s="216"/>
      <c r="M88" s="216"/>
      <c r="N88" s="216"/>
    </row>
    <row r="89" spans="5:14" s="215" customFormat="1" ht="13.5">
      <c r="E89" s="216"/>
      <c r="F89" s="216"/>
      <c r="G89" s="216"/>
      <c r="H89" s="216"/>
      <c r="I89" s="216"/>
      <c r="J89" s="216"/>
      <c r="L89" s="216"/>
      <c r="M89" s="216"/>
      <c r="N89" s="216"/>
    </row>
    <row r="90" spans="5:14" s="215" customFormat="1" ht="13.5">
      <c r="E90" s="216"/>
      <c r="F90" s="216"/>
      <c r="G90" s="216"/>
      <c r="H90" s="216"/>
      <c r="I90" s="216"/>
      <c r="J90" s="216"/>
      <c r="L90" s="216"/>
      <c r="M90" s="216"/>
      <c r="N90" s="216"/>
    </row>
    <row r="91" spans="5:14" s="215" customFormat="1" ht="13.5">
      <c r="E91" s="216"/>
      <c r="F91" s="216"/>
      <c r="G91" s="216"/>
      <c r="H91" s="216"/>
      <c r="I91" s="216"/>
      <c r="J91" s="216"/>
      <c r="L91" s="216"/>
      <c r="M91" s="216"/>
      <c r="N91" s="216"/>
    </row>
    <row r="92" spans="5:14" s="215" customFormat="1" ht="13.5">
      <c r="E92" s="216"/>
      <c r="F92" s="216"/>
      <c r="G92" s="216"/>
      <c r="H92" s="216"/>
      <c r="I92" s="216"/>
      <c r="J92" s="216"/>
      <c r="L92" s="216"/>
      <c r="M92" s="216"/>
      <c r="N92" s="216"/>
    </row>
    <row r="93" spans="5:14" s="215" customFormat="1" ht="13.5">
      <c r="E93" s="216"/>
      <c r="F93" s="216"/>
      <c r="G93" s="216"/>
      <c r="H93" s="216"/>
      <c r="I93" s="216"/>
      <c r="J93" s="216"/>
      <c r="L93" s="216"/>
      <c r="M93" s="216"/>
      <c r="N93" s="216"/>
    </row>
    <row r="94" spans="5:14" s="215" customFormat="1" ht="13.5">
      <c r="E94" s="216"/>
      <c r="F94" s="216"/>
      <c r="G94" s="216"/>
      <c r="H94" s="216"/>
      <c r="I94" s="216"/>
      <c r="J94" s="216"/>
      <c r="L94" s="216"/>
      <c r="M94" s="216"/>
      <c r="N94" s="216"/>
    </row>
    <row r="95" spans="5:14" s="215" customFormat="1" ht="13.5">
      <c r="E95" s="216"/>
      <c r="F95" s="216"/>
      <c r="G95" s="216"/>
      <c r="H95" s="216"/>
      <c r="I95" s="216"/>
      <c r="J95" s="216"/>
      <c r="L95" s="216"/>
      <c r="M95" s="216"/>
      <c r="N95" s="216"/>
    </row>
    <row r="96" spans="5:14" s="215" customFormat="1" ht="13.5">
      <c r="E96" s="216"/>
      <c r="F96" s="216"/>
      <c r="G96" s="216"/>
      <c r="H96" s="216"/>
      <c r="I96" s="216"/>
      <c r="J96" s="216"/>
      <c r="L96" s="216"/>
      <c r="M96" s="216"/>
      <c r="N96" s="216"/>
    </row>
    <row r="97" spans="5:14" s="215" customFormat="1" ht="13.5">
      <c r="E97" s="216"/>
      <c r="F97" s="216"/>
      <c r="G97" s="216"/>
      <c r="H97" s="216"/>
      <c r="I97" s="216"/>
      <c r="J97" s="216"/>
      <c r="L97" s="216"/>
      <c r="M97" s="216"/>
      <c r="N97" s="216"/>
    </row>
    <row r="98" spans="5:14" s="215" customFormat="1" ht="13.5">
      <c r="E98" s="216"/>
      <c r="F98" s="216"/>
      <c r="G98" s="216"/>
      <c r="H98" s="216"/>
      <c r="I98" s="216"/>
      <c r="J98" s="216"/>
      <c r="L98" s="216"/>
      <c r="M98" s="216"/>
      <c r="N98" s="216"/>
    </row>
    <row r="99" spans="5:14" s="215" customFormat="1" ht="13.5">
      <c r="E99" s="216"/>
      <c r="F99" s="216"/>
      <c r="G99" s="216"/>
      <c r="H99" s="216"/>
      <c r="I99" s="216"/>
      <c r="J99" s="216"/>
      <c r="L99" s="216"/>
      <c r="M99" s="216"/>
      <c r="N99" s="216"/>
    </row>
    <row r="100" spans="5:14" s="215" customFormat="1" ht="13.5">
      <c r="E100" s="216"/>
      <c r="F100" s="216"/>
      <c r="G100" s="216"/>
      <c r="H100" s="216"/>
      <c r="I100" s="216"/>
      <c r="J100" s="216"/>
      <c r="L100" s="216"/>
      <c r="M100" s="216"/>
      <c r="N100" s="216"/>
    </row>
    <row r="101" spans="5:14" s="215" customFormat="1" ht="13.5">
      <c r="E101" s="216"/>
      <c r="F101" s="216"/>
      <c r="G101" s="216"/>
      <c r="H101" s="216"/>
      <c r="I101" s="216"/>
      <c r="J101" s="216"/>
      <c r="L101" s="216"/>
      <c r="M101" s="216"/>
      <c r="N101" s="216"/>
    </row>
    <row r="102" spans="5:14" s="215" customFormat="1" ht="13.5">
      <c r="E102" s="216"/>
      <c r="F102" s="216"/>
      <c r="G102" s="216"/>
      <c r="H102" s="216"/>
      <c r="I102" s="216"/>
      <c r="J102" s="216"/>
      <c r="L102" s="216"/>
      <c r="M102" s="216"/>
      <c r="N102" s="216"/>
    </row>
    <row r="103" spans="5:14" s="215" customFormat="1" ht="13.5">
      <c r="E103" s="216"/>
      <c r="F103" s="216"/>
      <c r="G103" s="216"/>
      <c r="H103" s="216"/>
      <c r="I103" s="216"/>
      <c r="J103" s="216"/>
      <c r="L103" s="216"/>
      <c r="M103" s="216"/>
      <c r="N103" s="216"/>
    </row>
    <row r="104" spans="5:14" s="215" customFormat="1" ht="13.5">
      <c r="E104" s="216"/>
      <c r="F104" s="216"/>
      <c r="G104" s="216"/>
      <c r="H104" s="216"/>
      <c r="I104" s="216"/>
      <c r="J104" s="216"/>
      <c r="L104" s="216"/>
      <c r="M104" s="216"/>
      <c r="N104" s="216"/>
    </row>
    <row r="105" spans="5:14" s="215" customFormat="1" ht="13.5">
      <c r="E105" s="216"/>
      <c r="F105" s="216"/>
      <c r="G105" s="216"/>
      <c r="H105" s="216"/>
      <c r="I105" s="216"/>
      <c r="J105" s="216"/>
      <c r="L105" s="216"/>
      <c r="M105" s="216"/>
      <c r="N105" s="216"/>
    </row>
    <row r="106" spans="5:14" s="215" customFormat="1" ht="13.5">
      <c r="E106" s="216"/>
      <c r="F106" s="216"/>
      <c r="G106" s="216"/>
      <c r="H106" s="216"/>
      <c r="I106" s="216"/>
      <c r="J106" s="216"/>
      <c r="L106" s="216"/>
      <c r="M106" s="216"/>
      <c r="N106" s="216"/>
    </row>
    <row r="107" spans="5:14" s="215" customFormat="1" ht="13.5">
      <c r="E107" s="216"/>
      <c r="F107" s="216"/>
      <c r="G107" s="216"/>
      <c r="H107" s="216"/>
      <c r="I107" s="216"/>
      <c r="J107" s="216"/>
      <c r="L107" s="216"/>
      <c r="M107" s="216"/>
      <c r="N107" s="216"/>
    </row>
    <row r="108" spans="5:14" s="215" customFormat="1" ht="13.5">
      <c r="E108" s="216"/>
      <c r="F108" s="216"/>
      <c r="G108" s="216"/>
      <c r="H108" s="216"/>
      <c r="I108" s="216"/>
      <c r="J108" s="216"/>
      <c r="L108" s="216"/>
      <c r="M108" s="216"/>
      <c r="N108" s="216"/>
    </row>
    <row r="109" spans="5:14" s="215" customFormat="1" ht="13.5">
      <c r="E109" s="216"/>
      <c r="F109" s="216"/>
      <c r="G109" s="216"/>
      <c r="H109" s="216"/>
      <c r="I109" s="216"/>
      <c r="J109" s="216"/>
      <c r="L109" s="216"/>
      <c r="M109" s="216"/>
      <c r="N109" s="216"/>
    </row>
    <row r="110" spans="5:14" s="215" customFormat="1" ht="13.5">
      <c r="E110" s="216"/>
      <c r="F110" s="216"/>
      <c r="G110" s="216"/>
      <c r="H110" s="216"/>
      <c r="I110" s="216"/>
      <c r="J110" s="216"/>
      <c r="L110" s="216"/>
      <c r="M110" s="216"/>
      <c r="N110" s="216"/>
    </row>
    <row r="111" spans="5:14" s="215" customFormat="1" ht="13.5">
      <c r="E111" s="216"/>
      <c r="F111" s="216"/>
      <c r="G111" s="216"/>
      <c r="H111" s="216"/>
      <c r="I111" s="216"/>
      <c r="J111" s="216"/>
      <c r="L111" s="216"/>
      <c r="M111" s="216"/>
      <c r="N111" s="216"/>
    </row>
    <row r="112" spans="5:14" s="215" customFormat="1" ht="13.5">
      <c r="E112" s="216"/>
      <c r="F112" s="216"/>
      <c r="G112" s="216"/>
      <c r="H112" s="216"/>
      <c r="I112" s="216"/>
      <c r="J112" s="216"/>
      <c r="L112" s="216"/>
      <c r="M112" s="216"/>
      <c r="N112" s="216"/>
    </row>
  </sheetData>
  <mergeCells count="57">
    <mergeCell ref="C26:D26"/>
    <mergeCell ref="C42:D42"/>
    <mergeCell ref="J45:K45"/>
    <mergeCell ref="A3:D3"/>
    <mergeCell ref="H3:K3"/>
    <mergeCell ref="J41:K41"/>
    <mergeCell ref="J42:K42"/>
    <mergeCell ref="J43:K43"/>
    <mergeCell ref="J44:K44"/>
    <mergeCell ref="J15:K15"/>
    <mergeCell ref="J38:K38"/>
    <mergeCell ref="J39:K39"/>
    <mergeCell ref="J40:K40"/>
    <mergeCell ref="J10:K10"/>
    <mergeCell ref="J11:K11"/>
    <mergeCell ref="J12:K12"/>
    <mergeCell ref="J13:K13"/>
    <mergeCell ref="J8:K8"/>
    <mergeCell ref="J9:K9"/>
    <mergeCell ref="F4:F5"/>
    <mergeCell ref="G4:G5"/>
    <mergeCell ref="I4:K4"/>
    <mergeCell ref="J5:K5"/>
    <mergeCell ref="J6:K6"/>
    <mergeCell ref="J7:K7"/>
    <mergeCell ref="F6:F7"/>
    <mergeCell ref="G6:G7"/>
    <mergeCell ref="C45:D45"/>
    <mergeCell ref="C38:D38"/>
    <mergeCell ref="C41:D41"/>
    <mergeCell ref="C43:D43"/>
    <mergeCell ref="C44:D44"/>
    <mergeCell ref="C33:D33"/>
    <mergeCell ref="C34:D34"/>
    <mergeCell ref="C35:D35"/>
    <mergeCell ref="E4:E5"/>
    <mergeCell ref="A4:D5"/>
    <mergeCell ref="B6:D7"/>
    <mergeCell ref="C31:D31"/>
    <mergeCell ref="C32:D32"/>
    <mergeCell ref="C22:D22"/>
    <mergeCell ref="C23:D23"/>
    <mergeCell ref="C37:D37"/>
    <mergeCell ref="C39:D39"/>
    <mergeCell ref="C40:D40"/>
    <mergeCell ref="E6:E7"/>
    <mergeCell ref="C27:D27"/>
    <mergeCell ref="C28:D28"/>
    <mergeCell ref="C36:D36"/>
    <mergeCell ref="C29:D29"/>
    <mergeCell ref="C30:D30"/>
    <mergeCell ref="C8:D8"/>
    <mergeCell ref="C21:D21"/>
    <mergeCell ref="C24:D24"/>
    <mergeCell ref="C25:D25"/>
    <mergeCell ref="C19:D19"/>
    <mergeCell ref="C20:D20"/>
  </mergeCells>
  <printOptions horizontalCentered="1"/>
  <pageMargins left="0.6692913385826772" right="0.4330708661417323" top="0.7086614173228347" bottom="0.7086614173228347" header="0.5118110236220472" footer="0.5118110236220472"/>
  <pageSetup blackAndWhite="1"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113"/>
  <sheetViews>
    <sheetView zoomScale="120" zoomScaleNormal="120" workbookViewId="0" topLeftCell="A1">
      <selection activeCell="A1" sqref="A1"/>
    </sheetView>
  </sheetViews>
  <sheetFormatPr defaultColWidth="9.00390625" defaultRowHeight="12"/>
  <cols>
    <col min="1" max="3" width="2.00390625" style="132" customWidth="1"/>
    <col min="4" max="4" width="13.875" style="132" customWidth="1"/>
    <col min="5" max="7" width="11.50390625" style="143" customWidth="1"/>
    <col min="8" max="10" width="2.00390625" style="132" customWidth="1"/>
    <col min="11" max="11" width="15.00390625" style="132" customWidth="1"/>
    <col min="12" max="14" width="10.625" style="143" customWidth="1"/>
    <col min="15" max="42" width="12.00390625" style="217" customWidth="1"/>
    <col min="43" max="16384" width="12.00390625" style="132" customWidth="1"/>
  </cols>
  <sheetData>
    <row r="1" spans="1:14" ht="17.25">
      <c r="A1" s="552" t="s">
        <v>2077</v>
      </c>
      <c r="B1" s="130"/>
      <c r="C1" s="130"/>
      <c r="D1" s="130"/>
      <c r="E1" s="131"/>
      <c r="F1" s="131"/>
      <c r="G1" s="131"/>
      <c r="H1" s="130"/>
      <c r="I1" s="130"/>
      <c r="J1" s="130"/>
      <c r="K1" s="130"/>
      <c r="L1" s="131"/>
      <c r="M1" s="131"/>
      <c r="N1" s="131"/>
    </row>
    <row r="2" spans="1:14" ht="14.25" thickBot="1">
      <c r="A2" s="130"/>
      <c r="B2" s="130"/>
      <c r="C2" s="130"/>
      <c r="D2" s="130"/>
      <c r="E2" s="131"/>
      <c r="F2" s="131"/>
      <c r="G2" s="131"/>
      <c r="H2" s="130"/>
      <c r="I2" s="130"/>
      <c r="J2" s="130"/>
      <c r="K2" s="130"/>
      <c r="L2" s="131"/>
      <c r="M2" s="131"/>
      <c r="N2" s="508" t="s">
        <v>2895</v>
      </c>
    </row>
    <row r="3" spans="1:14" ht="16.5" customHeight="1">
      <c r="A3" s="728" t="s">
        <v>2171</v>
      </c>
      <c r="B3" s="725"/>
      <c r="C3" s="725"/>
      <c r="D3" s="725"/>
      <c r="E3" s="133" t="s">
        <v>163</v>
      </c>
      <c r="F3" s="133" t="s">
        <v>2104</v>
      </c>
      <c r="G3" s="134" t="s">
        <v>2105</v>
      </c>
      <c r="H3" s="724" t="s">
        <v>2159</v>
      </c>
      <c r="I3" s="725"/>
      <c r="J3" s="725"/>
      <c r="K3" s="725"/>
      <c r="L3" s="133" t="s">
        <v>163</v>
      </c>
      <c r="M3" s="133" t="s">
        <v>2104</v>
      </c>
      <c r="N3" s="134" t="s">
        <v>2105</v>
      </c>
    </row>
    <row r="4" spans="1:14" ht="16.5" customHeight="1">
      <c r="A4" s="726" t="s">
        <v>196</v>
      </c>
      <c r="B4" s="726"/>
      <c r="C4" s="726"/>
      <c r="D4" s="726"/>
      <c r="E4" s="474">
        <f>E5+L4</f>
        <v>79785</v>
      </c>
      <c r="F4" s="475">
        <f>F5+M4</f>
        <v>55630</v>
      </c>
      <c r="G4" s="475">
        <f>G5+N4</f>
        <v>24155</v>
      </c>
      <c r="H4" s="135"/>
      <c r="I4" s="727" t="s">
        <v>2106</v>
      </c>
      <c r="J4" s="729"/>
      <c r="K4" s="729"/>
      <c r="L4" s="401">
        <f>SUM(M4:N4)</f>
        <v>23522</v>
      </c>
      <c r="M4" s="398">
        <f>SUM(M5:M10,M13,M40,M42:M47)</f>
        <v>12919</v>
      </c>
      <c r="N4" s="398">
        <f>SUM(N5:N10,N13,N40,N42:N47)</f>
        <v>10603</v>
      </c>
    </row>
    <row r="5" spans="1:14" ht="16.5" customHeight="1">
      <c r="A5" s="137"/>
      <c r="B5" s="727" t="s">
        <v>2108</v>
      </c>
      <c r="C5" s="727"/>
      <c r="D5" s="727"/>
      <c r="E5" s="399">
        <f>SUM(F5:G5)</f>
        <v>56263</v>
      </c>
      <c r="F5" s="398">
        <f>SUM(F6,F16:F47)</f>
        <v>42711</v>
      </c>
      <c r="G5" s="398">
        <f>SUM(G6,G16:G47)</f>
        <v>13552</v>
      </c>
      <c r="H5" s="135"/>
      <c r="I5" s="138"/>
      <c r="J5" s="727" t="s">
        <v>2107</v>
      </c>
      <c r="K5" s="729"/>
      <c r="L5" s="399">
        <f aca="true" t="shared" si="0" ref="L5:L47">SUM(M5:N5)</f>
        <v>37</v>
      </c>
      <c r="M5" s="283">
        <v>32</v>
      </c>
      <c r="N5" s="283">
        <v>5</v>
      </c>
    </row>
    <row r="6" spans="1:14" ht="16.5" customHeight="1">
      <c r="A6" s="137"/>
      <c r="B6" s="137"/>
      <c r="C6" s="727" t="s">
        <v>2172</v>
      </c>
      <c r="D6" s="727"/>
      <c r="E6" s="399">
        <f aca="true" t="shared" si="1" ref="E6:E47">SUM(F6:G6)</f>
        <v>20337</v>
      </c>
      <c r="F6" s="283">
        <v>15519</v>
      </c>
      <c r="G6" s="283">
        <v>4818</v>
      </c>
      <c r="H6" s="135"/>
      <c r="I6" s="138"/>
      <c r="J6" s="727" t="s">
        <v>2173</v>
      </c>
      <c r="K6" s="727"/>
      <c r="L6" s="399">
        <f t="shared" si="0"/>
        <v>30</v>
      </c>
      <c r="M6" s="283">
        <v>27</v>
      </c>
      <c r="N6" s="283">
        <v>3</v>
      </c>
    </row>
    <row r="7" spans="1:14" ht="16.5" customHeight="1">
      <c r="A7" s="139"/>
      <c r="B7" s="139"/>
      <c r="C7" s="139"/>
      <c r="D7" s="137" t="s">
        <v>2113</v>
      </c>
      <c r="E7" s="399">
        <f t="shared" si="1"/>
        <v>4658</v>
      </c>
      <c r="F7" s="283">
        <v>3518</v>
      </c>
      <c r="G7" s="283">
        <v>1140</v>
      </c>
      <c r="H7" s="135"/>
      <c r="I7" s="138"/>
      <c r="J7" s="729" t="s">
        <v>2164</v>
      </c>
      <c r="K7" s="729"/>
      <c r="L7" s="399">
        <f t="shared" si="0"/>
        <v>35</v>
      </c>
      <c r="M7" s="283">
        <v>18</v>
      </c>
      <c r="N7" s="283">
        <v>17</v>
      </c>
    </row>
    <row r="8" spans="1:14" ht="16.5" customHeight="1">
      <c r="A8" s="139"/>
      <c r="B8" s="139"/>
      <c r="C8" s="139"/>
      <c r="D8" s="136" t="s">
        <v>2115</v>
      </c>
      <c r="E8" s="399">
        <f t="shared" si="1"/>
        <v>2068</v>
      </c>
      <c r="F8" s="283">
        <v>1556</v>
      </c>
      <c r="G8" s="283">
        <v>512</v>
      </c>
      <c r="H8" s="135"/>
      <c r="I8" s="138"/>
      <c r="J8" s="727" t="s">
        <v>2117</v>
      </c>
      <c r="K8" s="727"/>
      <c r="L8" s="399">
        <f t="shared" si="0"/>
        <v>78</v>
      </c>
      <c r="M8" s="283">
        <v>21</v>
      </c>
      <c r="N8" s="283">
        <v>57</v>
      </c>
    </row>
    <row r="9" spans="1:14" ht="16.5" customHeight="1">
      <c r="A9" s="139"/>
      <c r="B9" s="139"/>
      <c r="C9" s="139"/>
      <c r="D9" s="136" t="s">
        <v>2116</v>
      </c>
      <c r="E9" s="399">
        <f t="shared" si="1"/>
        <v>775</v>
      </c>
      <c r="F9" s="283">
        <v>583</v>
      </c>
      <c r="G9" s="283">
        <v>192</v>
      </c>
      <c r="H9" s="135"/>
      <c r="I9" s="138"/>
      <c r="J9" s="727" t="s">
        <v>2165</v>
      </c>
      <c r="K9" s="727"/>
      <c r="L9" s="399">
        <f t="shared" si="0"/>
        <v>289</v>
      </c>
      <c r="M9" s="283">
        <v>131</v>
      </c>
      <c r="N9" s="283">
        <v>158</v>
      </c>
    </row>
    <row r="10" spans="1:14" ht="16.5" customHeight="1">
      <c r="A10" s="139"/>
      <c r="B10" s="139"/>
      <c r="C10" s="139"/>
      <c r="D10" s="136" t="s">
        <v>2118</v>
      </c>
      <c r="E10" s="399">
        <f t="shared" si="1"/>
        <v>794</v>
      </c>
      <c r="F10" s="283">
        <v>600</v>
      </c>
      <c r="G10" s="283">
        <v>194</v>
      </c>
      <c r="H10" s="135"/>
      <c r="I10" s="138"/>
      <c r="J10" s="727" t="s">
        <v>2120</v>
      </c>
      <c r="K10" s="727"/>
      <c r="L10" s="399">
        <f t="shared" si="0"/>
        <v>1096</v>
      </c>
      <c r="M10" s="283">
        <v>595</v>
      </c>
      <c r="N10" s="283">
        <v>501</v>
      </c>
    </row>
    <row r="11" spans="1:14" ht="16.5" customHeight="1">
      <c r="A11" s="139"/>
      <c r="B11" s="139"/>
      <c r="C11" s="139"/>
      <c r="D11" s="136" t="s">
        <v>2119</v>
      </c>
      <c r="E11" s="399">
        <f t="shared" si="1"/>
        <v>1763</v>
      </c>
      <c r="F11" s="283">
        <v>1219</v>
      </c>
      <c r="G11" s="283">
        <v>544</v>
      </c>
      <c r="H11" s="135"/>
      <c r="I11" s="138"/>
      <c r="J11" s="138"/>
      <c r="K11" s="188" t="s">
        <v>2122</v>
      </c>
      <c r="L11" s="399">
        <f t="shared" si="0"/>
        <v>633</v>
      </c>
      <c r="M11" s="283">
        <v>353</v>
      </c>
      <c r="N11" s="283">
        <v>280</v>
      </c>
    </row>
    <row r="12" spans="1:14" ht="16.5" customHeight="1">
      <c r="A12" s="139"/>
      <c r="B12" s="139"/>
      <c r="C12" s="139"/>
      <c r="D12" s="136" t="s">
        <v>2121</v>
      </c>
      <c r="E12" s="399">
        <f t="shared" si="1"/>
        <v>1781</v>
      </c>
      <c r="F12" s="283">
        <v>1293</v>
      </c>
      <c r="G12" s="283">
        <v>488</v>
      </c>
      <c r="H12" s="135"/>
      <c r="I12" s="138"/>
      <c r="J12" s="138"/>
      <c r="K12" s="138" t="s">
        <v>194</v>
      </c>
      <c r="L12" s="399"/>
      <c r="M12" s="158"/>
      <c r="N12" s="158"/>
    </row>
    <row r="13" spans="1:14" ht="16.5" customHeight="1">
      <c r="A13" s="139"/>
      <c r="B13" s="139"/>
      <c r="C13" s="139"/>
      <c r="D13" s="136" t="s">
        <v>2123</v>
      </c>
      <c r="E13" s="399">
        <f t="shared" si="1"/>
        <v>5431</v>
      </c>
      <c r="F13" s="283">
        <v>4670</v>
      </c>
      <c r="G13" s="283">
        <v>761</v>
      </c>
      <c r="H13" s="135"/>
      <c r="I13" s="138"/>
      <c r="J13" s="727" t="s">
        <v>2124</v>
      </c>
      <c r="K13" s="727"/>
      <c r="L13" s="399">
        <f t="shared" si="0"/>
        <v>19919</v>
      </c>
      <c r="M13" s="283">
        <v>11383</v>
      </c>
      <c r="N13" s="283">
        <v>8536</v>
      </c>
    </row>
    <row r="14" spans="1:14" ht="16.5" customHeight="1">
      <c r="A14" s="139"/>
      <c r="B14" s="139"/>
      <c r="C14" s="139"/>
      <c r="D14" s="136" t="s">
        <v>2125</v>
      </c>
      <c r="E14" s="399">
        <f t="shared" si="1"/>
        <v>1229</v>
      </c>
      <c r="F14" s="283">
        <v>871</v>
      </c>
      <c r="G14" s="283">
        <v>358</v>
      </c>
      <c r="H14" s="135"/>
      <c r="I14" s="138"/>
      <c r="J14" s="138"/>
      <c r="K14" s="188" t="s">
        <v>2126</v>
      </c>
      <c r="L14" s="399">
        <f t="shared" si="0"/>
        <v>6800</v>
      </c>
      <c r="M14" s="283">
        <v>4193</v>
      </c>
      <c r="N14" s="283">
        <v>2607</v>
      </c>
    </row>
    <row r="15" spans="1:14" ht="16.5" customHeight="1">
      <c r="A15" s="139"/>
      <c r="B15" s="139"/>
      <c r="C15" s="139"/>
      <c r="D15" s="136" t="s">
        <v>2127</v>
      </c>
      <c r="E15" s="399">
        <f t="shared" si="1"/>
        <v>1838</v>
      </c>
      <c r="F15" s="283">
        <v>1209</v>
      </c>
      <c r="G15" s="283">
        <v>629</v>
      </c>
      <c r="H15" s="135"/>
      <c r="I15" s="138"/>
      <c r="J15" s="138"/>
      <c r="K15" s="188" t="s">
        <v>1447</v>
      </c>
      <c r="L15" s="399">
        <f t="shared" si="0"/>
        <v>283</v>
      </c>
      <c r="M15" s="283">
        <v>151</v>
      </c>
      <c r="N15" s="283">
        <v>132</v>
      </c>
    </row>
    <row r="16" spans="1:14" ht="16.5" customHeight="1">
      <c r="A16" s="139"/>
      <c r="B16" s="139"/>
      <c r="C16" s="727" t="s">
        <v>2128</v>
      </c>
      <c r="D16" s="730"/>
      <c r="E16" s="399">
        <f t="shared" si="1"/>
        <v>575</v>
      </c>
      <c r="F16" s="283">
        <v>194</v>
      </c>
      <c r="G16" s="283">
        <v>381</v>
      </c>
      <c r="H16" s="135"/>
      <c r="I16" s="138"/>
      <c r="J16" s="138"/>
      <c r="K16" s="188" t="s">
        <v>1448</v>
      </c>
      <c r="L16" s="399">
        <f t="shared" si="0"/>
        <v>344</v>
      </c>
      <c r="M16" s="283">
        <v>206</v>
      </c>
      <c r="N16" s="283">
        <v>138</v>
      </c>
    </row>
    <row r="17" spans="1:14" ht="16.5" customHeight="1">
      <c r="A17" s="139"/>
      <c r="B17" s="139"/>
      <c r="C17" s="727" t="s">
        <v>2129</v>
      </c>
      <c r="D17" s="730"/>
      <c r="E17" s="399">
        <f t="shared" si="1"/>
        <v>10727</v>
      </c>
      <c r="F17" s="283">
        <v>8646</v>
      </c>
      <c r="G17" s="283">
        <v>2081</v>
      </c>
      <c r="H17" s="135"/>
      <c r="I17" s="138"/>
      <c r="J17" s="138"/>
      <c r="K17" s="188" t="s">
        <v>1449</v>
      </c>
      <c r="L17" s="399">
        <f t="shared" si="0"/>
        <v>378</v>
      </c>
      <c r="M17" s="283">
        <v>256</v>
      </c>
      <c r="N17" s="283">
        <v>122</v>
      </c>
    </row>
    <row r="18" spans="1:14" ht="16.5" customHeight="1">
      <c r="A18" s="139"/>
      <c r="B18" s="139"/>
      <c r="C18" s="727" t="s">
        <v>2130</v>
      </c>
      <c r="D18" s="730"/>
      <c r="E18" s="399">
        <f t="shared" si="1"/>
        <v>1783</v>
      </c>
      <c r="F18" s="283">
        <v>1256</v>
      </c>
      <c r="G18" s="283">
        <v>527</v>
      </c>
      <c r="H18" s="135"/>
      <c r="I18" s="138"/>
      <c r="J18" s="138"/>
      <c r="K18" s="198" t="s">
        <v>1450</v>
      </c>
      <c r="L18" s="399">
        <f t="shared" si="0"/>
        <v>715</v>
      </c>
      <c r="M18" s="283">
        <v>506</v>
      </c>
      <c r="N18" s="283">
        <v>209</v>
      </c>
    </row>
    <row r="19" spans="1:14" ht="16.5" customHeight="1">
      <c r="A19" s="139"/>
      <c r="B19" s="139"/>
      <c r="C19" s="727" t="s">
        <v>2131</v>
      </c>
      <c r="D19" s="730"/>
      <c r="E19" s="399">
        <f t="shared" si="1"/>
        <v>12</v>
      </c>
      <c r="F19" s="283">
        <v>4</v>
      </c>
      <c r="G19" s="283">
        <v>8</v>
      </c>
      <c r="H19" s="135"/>
      <c r="I19" s="138"/>
      <c r="J19" s="138"/>
      <c r="K19" s="198" t="s">
        <v>1451</v>
      </c>
      <c r="L19" s="399">
        <f t="shared" si="0"/>
        <v>552</v>
      </c>
      <c r="M19" s="283">
        <v>384</v>
      </c>
      <c r="N19" s="283">
        <v>168</v>
      </c>
    </row>
    <row r="20" spans="1:14" ht="16.5" customHeight="1">
      <c r="A20" s="139"/>
      <c r="B20" s="139"/>
      <c r="C20" s="727" t="s">
        <v>2132</v>
      </c>
      <c r="D20" s="730"/>
      <c r="E20" s="399">
        <f t="shared" si="1"/>
        <v>3756</v>
      </c>
      <c r="F20" s="283">
        <v>3073</v>
      </c>
      <c r="G20" s="283">
        <v>683</v>
      </c>
      <c r="H20" s="135"/>
      <c r="I20" s="138"/>
      <c r="J20" s="138"/>
      <c r="K20" s="188" t="s">
        <v>1452</v>
      </c>
      <c r="L20" s="399">
        <f t="shared" si="0"/>
        <v>227</v>
      </c>
      <c r="M20" s="283">
        <v>133</v>
      </c>
      <c r="N20" s="283">
        <v>94</v>
      </c>
    </row>
    <row r="21" spans="1:14" ht="16.5" customHeight="1">
      <c r="A21" s="139"/>
      <c r="B21" s="139"/>
      <c r="C21" s="727" t="s">
        <v>2133</v>
      </c>
      <c r="D21" s="730"/>
      <c r="E21" s="399">
        <f t="shared" si="1"/>
        <v>3586</v>
      </c>
      <c r="F21" s="283">
        <v>2746</v>
      </c>
      <c r="G21" s="283">
        <v>840</v>
      </c>
      <c r="H21" s="135"/>
      <c r="I21" s="138"/>
      <c r="J21" s="138"/>
      <c r="K21" s="188" t="s">
        <v>1453</v>
      </c>
      <c r="L21" s="399">
        <f t="shared" si="0"/>
        <v>321</v>
      </c>
      <c r="M21" s="283">
        <v>203</v>
      </c>
      <c r="N21" s="283">
        <v>118</v>
      </c>
    </row>
    <row r="22" spans="1:14" ht="16.5" customHeight="1">
      <c r="A22" s="139"/>
      <c r="B22" s="139"/>
      <c r="C22" s="727" t="s">
        <v>2134</v>
      </c>
      <c r="D22" s="730"/>
      <c r="E22" s="399">
        <f t="shared" si="1"/>
        <v>20</v>
      </c>
      <c r="F22" s="283">
        <v>8</v>
      </c>
      <c r="G22" s="283">
        <v>12</v>
      </c>
      <c r="H22" s="135"/>
      <c r="I22" s="138"/>
      <c r="J22" s="138"/>
      <c r="K22" s="198" t="s">
        <v>1454</v>
      </c>
      <c r="L22" s="399">
        <f t="shared" si="0"/>
        <v>249</v>
      </c>
      <c r="M22" s="283">
        <v>114</v>
      </c>
      <c r="N22" s="283">
        <v>135</v>
      </c>
    </row>
    <row r="23" spans="1:14" ht="16.5" customHeight="1">
      <c r="A23" s="139"/>
      <c r="B23" s="139"/>
      <c r="C23" s="727" t="s">
        <v>2135</v>
      </c>
      <c r="D23" s="730"/>
      <c r="E23" s="399">
        <f t="shared" si="1"/>
        <v>932</v>
      </c>
      <c r="F23" s="283">
        <v>512</v>
      </c>
      <c r="G23" s="283">
        <v>420</v>
      </c>
      <c r="H23" s="135"/>
      <c r="I23" s="138"/>
      <c r="J23" s="138"/>
      <c r="K23" s="188" t="s">
        <v>1455</v>
      </c>
      <c r="L23" s="399">
        <f t="shared" si="0"/>
        <v>257</v>
      </c>
      <c r="M23" s="283">
        <v>168</v>
      </c>
      <c r="N23" s="283">
        <v>89</v>
      </c>
    </row>
    <row r="24" spans="1:14" ht="16.5" customHeight="1">
      <c r="A24" s="139"/>
      <c r="B24" s="139"/>
      <c r="C24" s="727" t="s">
        <v>2136</v>
      </c>
      <c r="D24" s="730"/>
      <c r="E24" s="399">
        <f t="shared" si="1"/>
        <v>37</v>
      </c>
      <c r="F24" s="283">
        <v>10</v>
      </c>
      <c r="G24" s="283">
        <v>27</v>
      </c>
      <c r="H24" s="135"/>
      <c r="I24" s="138"/>
      <c r="J24" s="138"/>
      <c r="K24" s="198" t="s">
        <v>1456</v>
      </c>
      <c r="L24" s="399">
        <f t="shared" si="0"/>
        <v>235</v>
      </c>
      <c r="M24" s="283">
        <v>138</v>
      </c>
      <c r="N24" s="283">
        <v>97</v>
      </c>
    </row>
    <row r="25" spans="1:14" ht="16.5" customHeight="1">
      <c r="A25" s="139"/>
      <c r="B25" s="139"/>
      <c r="C25" s="727" t="s">
        <v>2137</v>
      </c>
      <c r="D25" s="730"/>
      <c r="E25" s="399">
        <f t="shared" si="1"/>
        <v>32</v>
      </c>
      <c r="F25" s="283">
        <v>15</v>
      </c>
      <c r="G25" s="283">
        <v>17</v>
      </c>
      <c r="H25" s="135"/>
      <c r="I25" s="138"/>
      <c r="J25" s="138"/>
      <c r="K25" s="188" t="s">
        <v>1457</v>
      </c>
      <c r="L25" s="399">
        <f t="shared" si="0"/>
        <v>717</v>
      </c>
      <c r="M25" s="283">
        <v>490</v>
      </c>
      <c r="N25" s="283">
        <v>227</v>
      </c>
    </row>
    <row r="26" spans="1:14" ht="16.5" customHeight="1">
      <c r="A26" s="139"/>
      <c r="B26" s="139"/>
      <c r="C26" s="727" t="s">
        <v>2138</v>
      </c>
      <c r="D26" s="730"/>
      <c r="E26" s="399">
        <f t="shared" si="1"/>
        <v>22</v>
      </c>
      <c r="F26" s="283">
        <v>9</v>
      </c>
      <c r="G26" s="283">
        <v>13</v>
      </c>
      <c r="H26" s="135"/>
      <c r="I26" s="138"/>
      <c r="J26" s="138"/>
      <c r="K26" s="140" t="s">
        <v>194</v>
      </c>
      <c r="L26" s="399"/>
      <c r="M26" s="158"/>
      <c r="N26" s="158"/>
    </row>
    <row r="27" spans="1:14" ht="16.5" customHeight="1">
      <c r="A27" s="139"/>
      <c r="B27" s="139"/>
      <c r="C27" s="727" t="s">
        <v>2139</v>
      </c>
      <c r="D27" s="730"/>
      <c r="E27" s="399">
        <f t="shared" si="1"/>
        <v>8145</v>
      </c>
      <c r="F27" s="283">
        <v>6458</v>
      </c>
      <c r="G27" s="283">
        <v>1687</v>
      </c>
      <c r="H27" s="135"/>
      <c r="I27" s="138"/>
      <c r="J27" s="138"/>
      <c r="K27" s="188" t="s">
        <v>1458</v>
      </c>
      <c r="L27" s="399">
        <f t="shared" si="0"/>
        <v>1081</v>
      </c>
      <c r="M27" s="283">
        <v>466</v>
      </c>
      <c r="N27" s="283">
        <v>615</v>
      </c>
    </row>
    <row r="28" spans="1:14" ht="16.5" customHeight="1">
      <c r="A28" s="139"/>
      <c r="B28" s="139"/>
      <c r="C28" s="727" t="s">
        <v>2140</v>
      </c>
      <c r="D28" s="730"/>
      <c r="E28" s="399">
        <f t="shared" si="1"/>
        <v>371</v>
      </c>
      <c r="F28" s="283">
        <v>236</v>
      </c>
      <c r="G28" s="283">
        <v>135</v>
      </c>
      <c r="H28" s="135"/>
      <c r="I28" s="138"/>
      <c r="J28" s="138"/>
      <c r="K28" s="188" t="s">
        <v>1459</v>
      </c>
      <c r="L28" s="399">
        <f t="shared" si="0"/>
        <v>1996</v>
      </c>
      <c r="M28" s="283">
        <v>1250</v>
      </c>
      <c r="N28" s="283">
        <v>746</v>
      </c>
    </row>
    <row r="29" spans="1:14" ht="16.5" customHeight="1">
      <c r="A29" s="139"/>
      <c r="B29" s="139"/>
      <c r="C29" s="727" t="s">
        <v>2141</v>
      </c>
      <c r="D29" s="730"/>
      <c r="E29" s="399">
        <f t="shared" si="1"/>
        <v>282</v>
      </c>
      <c r="F29" s="283">
        <v>105</v>
      </c>
      <c r="G29" s="283">
        <v>177</v>
      </c>
      <c r="H29" s="135"/>
      <c r="I29" s="138"/>
      <c r="J29" s="138"/>
      <c r="K29" s="188" t="s">
        <v>1460</v>
      </c>
      <c r="L29" s="399">
        <f t="shared" si="0"/>
        <v>696</v>
      </c>
      <c r="M29" s="283">
        <v>458</v>
      </c>
      <c r="N29" s="283">
        <v>238</v>
      </c>
    </row>
    <row r="30" spans="1:14" ht="16.5" customHeight="1">
      <c r="A30" s="139"/>
      <c r="B30" s="139"/>
      <c r="C30" s="727" t="s">
        <v>2142</v>
      </c>
      <c r="D30" s="730"/>
      <c r="E30" s="399">
        <f t="shared" si="1"/>
        <v>1654</v>
      </c>
      <c r="F30" s="283">
        <v>1130</v>
      </c>
      <c r="G30" s="283">
        <v>524</v>
      </c>
      <c r="H30" s="135"/>
      <c r="I30" s="138"/>
      <c r="J30" s="138"/>
      <c r="K30" s="188" t="s">
        <v>1461</v>
      </c>
      <c r="L30" s="399">
        <f t="shared" si="0"/>
        <v>1531</v>
      </c>
      <c r="M30" s="283">
        <v>856</v>
      </c>
      <c r="N30" s="283">
        <v>675</v>
      </c>
    </row>
    <row r="31" spans="1:14" ht="16.5" customHeight="1">
      <c r="A31" s="139"/>
      <c r="B31" s="139"/>
      <c r="C31" s="727" t="s">
        <v>786</v>
      </c>
      <c r="D31" s="730"/>
      <c r="E31" s="399">
        <f t="shared" si="1"/>
        <v>109</v>
      </c>
      <c r="F31" s="283">
        <v>47</v>
      </c>
      <c r="G31" s="283">
        <v>62</v>
      </c>
      <c r="H31" s="135"/>
      <c r="I31" s="138"/>
      <c r="J31" s="138"/>
      <c r="K31" s="188" t="s">
        <v>1462</v>
      </c>
      <c r="L31" s="399">
        <f t="shared" si="0"/>
        <v>966</v>
      </c>
      <c r="M31" s="283">
        <v>591</v>
      </c>
      <c r="N31" s="283">
        <v>375</v>
      </c>
    </row>
    <row r="32" spans="1:14" ht="16.5" customHeight="1">
      <c r="A32" s="139"/>
      <c r="B32" s="139"/>
      <c r="C32" s="727" t="s">
        <v>2144</v>
      </c>
      <c r="D32" s="730"/>
      <c r="E32" s="399">
        <f t="shared" si="1"/>
        <v>2312</v>
      </c>
      <c r="F32" s="283">
        <v>1837</v>
      </c>
      <c r="G32" s="283">
        <v>475</v>
      </c>
      <c r="H32" s="135"/>
      <c r="I32" s="138"/>
      <c r="J32" s="138"/>
      <c r="K32" s="189" t="s">
        <v>1463</v>
      </c>
      <c r="L32" s="399">
        <f t="shared" si="0"/>
        <v>568</v>
      </c>
      <c r="M32" s="283">
        <v>320</v>
      </c>
      <c r="N32" s="283">
        <v>248</v>
      </c>
    </row>
    <row r="33" spans="1:14" ht="16.5" customHeight="1">
      <c r="A33" s="139"/>
      <c r="B33" s="139"/>
      <c r="C33" s="727" t="s">
        <v>2145</v>
      </c>
      <c r="D33" s="730"/>
      <c r="E33" s="399">
        <f t="shared" si="1"/>
        <v>78</v>
      </c>
      <c r="F33" s="283">
        <v>26</v>
      </c>
      <c r="G33" s="283">
        <v>52</v>
      </c>
      <c r="H33" s="135"/>
      <c r="I33" s="138"/>
      <c r="J33" s="138"/>
      <c r="K33" s="188" t="s">
        <v>1464</v>
      </c>
      <c r="L33" s="399">
        <f t="shared" si="0"/>
        <v>861</v>
      </c>
      <c r="M33" s="283">
        <v>539</v>
      </c>
      <c r="N33" s="283">
        <v>322</v>
      </c>
    </row>
    <row r="34" spans="1:14" ht="16.5" customHeight="1">
      <c r="A34" s="139"/>
      <c r="B34" s="139"/>
      <c r="C34" s="727" t="s">
        <v>782</v>
      </c>
      <c r="D34" s="730"/>
      <c r="E34" s="399">
        <f t="shared" si="1"/>
        <v>308</v>
      </c>
      <c r="F34" s="283">
        <v>246</v>
      </c>
      <c r="G34" s="283">
        <v>62</v>
      </c>
      <c r="H34" s="135"/>
      <c r="I34" s="138"/>
      <c r="J34" s="138"/>
      <c r="K34" s="188" t="s">
        <v>1465</v>
      </c>
      <c r="L34" s="399">
        <f t="shared" si="0"/>
        <v>384</v>
      </c>
      <c r="M34" s="283">
        <v>180</v>
      </c>
      <c r="N34" s="283">
        <v>204</v>
      </c>
    </row>
    <row r="35" spans="1:14" ht="16.5" customHeight="1">
      <c r="A35" s="139"/>
      <c r="B35" s="139"/>
      <c r="C35" s="727" t="s">
        <v>2146</v>
      </c>
      <c r="D35" s="730"/>
      <c r="E35" s="399">
        <f t="shared" si="1"/>
        <v>287</v>
      </c>
      <c r="F35" s="283">
        <v>166</v>
      </c>
      <c r="G35" s="283">
        <v>121</v>
      </c>
      <c r="H35" s="135"/>
      <c r="I35" s="138"/>
      <c r="J35" s="138"/>
      <c r="K35" s="198" t="s">
        <v>1466</v>
      </c>
      <c r="L35" s="399">
        <f t="shared" si="0"/>
        <v>401</v>
      </c>
      <c r="M35" s="283">
        <v>244</v>
      </c>
      <c r="N35" s="283">
        <v>157</v>
      </c>
    </row>
    <row r="36" spans="1:14" ht="16.5" customHeight="1">
      <c r="A36" s="139"/>
      <c r="B36" s="139"/>
      <c r="C36" s="727" t="s">
        <v>2148</v>
      </c>
      <c r="D36" s="730"/>
      <c r="E36" s="399">
        <f t="shared" si="1"/>
        <v>155</v>
      </c>
      <c r="F36" s="283">
        <v>113</v>
      </c>
      <c r="G36" s="283">
        <v>42</v>
      </c>
      <c r="H36" s="135"/>
      <c r="I36" s="138"/>
      <c r="J36" s="138"/>
      <c r="K36" s="188" t="s">
        <v>1467</v>
      </c>
      <c r="L36" s="399">
        <f t="shared" si="0"/>
        <v>606</v>
      </c>
      <c r="M36" s="283">
        <v>332</v>
      </c>
      <c r="N36" s="283">
        <v>274</v>
      </c>
    </row>
    <row r="37" spans="1:14" ht="16.5" customHeight="1">
      <c r="A37" s="139"/>
      <c r="B37" s="139"/>
      <c r="C37" s="727" t="s">
        <v>2153</v>
      </c>
      <c r="D37" s="730"/>
      <c r="E37" s="399">
        <f t="shared" si="1"/>
        <v>114</v>
      </c>
      <c r="F37" s="283">
        <v>57</v>
      </c>
      <c r="G37" s="283">
        <v>57</v>
      </c>
      <c r="H37" s="135"/>
      <c r="I37" s="138"/>
      <c r="J37" s="138"/>
      <c r="K37" s="198" t="s">
        <v>1468</v>
      </c>
      <c r="L37" s="399">
        <f t="shared" si="0"/>
        <v>661</v>
      </c>
      <c r="M37" s="283">
        <v>348</v>
      </c>
      <c r="N37" s="283">
        <v>313</v>
      </c>
    </row>
    <row r="38" spans="1:14" ht="16.5" customHeight="1">
      <c r="A38" s="139"/>
      <c r="B38" s="139"/>
      <c r="C38" s="727" t="s">
        <v>2155</v>
      </c>
      <c r="D38" s="730"/>
      <c r="E38" s="399">
        <f t="shared" si="1"/>
        <v>125</v>
      </c>
      <c r="F38" s="283">
        <v>77</v>
      </c>
      <c r="G38" s="283">
        <v>48</v>
      </c>
      <c r="H38" s="135"/>
      <c r="I38" s="138"/>
      <c r="J38" s="138"/>
      <c r="K38" s="139"/>
      <c r="L38" s="399"/>
      <c r="M38" s="158"/>
      <c r="N38" s="158"/>
    </row>
    <row r="39" spans="1:14" ht="16.5" customHeight="1">
      <c r="A39" s="139"/>
      <c r="B39" s="139"/>
      <c r="C39" s="727" t="s">
        <v>783</v>
      </c>
      <c r="D39" s="730"/>
      <c r="E39" s="399">
        <f t="shared" si="1"/>
        <v>27</v>
      </c>
      <c r="F39" s="283">
        <v>20</v>
      </c>
      <c r="G39" s="283">
        <v>7</v>
      </c>
      <c r="H39" s="135"/>
      <c r="I39" s="138"/>
      <c r="J39" s="138"/>
      <c r="K39" s="138" t="s">
        <v>194</v>
      </c>
      <c r="L39" s="399"/>
      <c r="M39" s="158"/>
      <c r="N39" s="158"/>
    </row>
    <row r="40" spans="1:14" ht="16.5" customHeight="1">
      <c r="A40" s="139"/>
      <c r="B40" s="139"/>
      <c r="C40" s="727" t="s">
        <v>781</v>
      </c>
      <c r="D40" s="730"/>
      <c r="E40" s="399">
        <f t="shared" si="1"/>
        <v>23</v>
      </c>
      <c r="F40" s="283">
        <v>15</v>
      </c>
      <c r="G40" s="283">
        <v>8</v>
      </c>
      <c r="H40" s="135"/>
      <c r="I40" s="138"/>
      <c r="J40" s="727" t="s">
        <v>2147</v>
      </c>
      <c r="K40" s="727"/>
      <c r="L40" s="399">
        <f t="shared" si="0"/>
        <v>1508</v>
      </c>
      <c r="M40" s="283">
        <v>491</v>
      </c>
      <c r="N40" s="283">
        <v>1017</v>
      </c>
    </row>
    <row r="41" spans="1:14" ht="16.5" customHeight="1">
      <c r="A41" s="139"/>
      <c r="B41" s="139"/>
      <c r="C41" s="727" t="s">
        <v>2149</v>
      </c>
      <c r="D41" s="730"/>
      <c r="E41" s="399">
        <f t="shared" si="1"/>
        <v>34</v>
      </c>
      <c r="F41" s="283">
        <v>21</v>
      </c>
      <c r="G41" s="283">
        <v>13</v>
      </c>
      <c r="H41" s="135"/>
      <c r="I41" s="138"/>
      <c r="J41" s="138"/>
      <c r="K41" s="188" t="s">
        <v>2166</v>
      </c>
      <c r="L41" s="399">
        <f t="shared" si="0"/>
        <v>460</v>
      </c>
      <c r="M41" s="283">
        <v>178</v>
      </c>
      <c r="N41" s="283">
        <v>282</v>
      </c>
    </row>
    <row r="42" spans="1:14" ht="16.5" customHeight="1">
      <c r="A42" s="139"/>
      <c r="B42" s="139"/>
      <c r="C42" s="727" t="s">
        <v>2167</v>
      </c>
      <c r="D42" s="730"/>
      <c r="E42" s="399">
        <f t="shared" si="1"/>
        <v>17</v>
      </c>
      <c r="F42" s="283">
        <v>7</v>
      </c>
      <c r="G42" s="283">
        <v>10</v>
      </c>
      <c r="H42" s="135"/>
      <c r="I42" s="138"/>
      <c r="J42" s="727" t="s">
        <v>2168</v>
      </c>
      <c r="K42" s="730"/>
      <c r="L42" s="399">
        <f t="shared" si="0"/>
        <v>241</v>
      </c>
      <c r="M42" s="283">
        <v>53</v>
      </c>
      <c r="N42" s="283">
        <v>188</v>
      </c>
    </row>
    <row r="43" spans="1:14" ht="16.5" customHeight="1">
      <c r="A43" s="139"/>
      <c r="B43" s="139"/>
      <c r="C43" s="727" t="s">
        <v>2169</v>
      </c>
      <c r="D43" s="730"/>
      <c r="E43" s="399">
        <f t="shared" si="1"/>
        <v>27</v>
      </c>
      <c r="F43" s="283">
        <v>7</v>
      </c>
      <c r="G43" s="283">
        <v>20</v>
      </c>
      <c r="H43" s="135"/>
      <c r="I43" s="138"/>
      <c r="J43" s="727" t="s">
        <v>2150</v>
      </c>
      <c r="K43" s="730"/>
      <c r="L43" s="399">
        <f t="shared" si="0"/>
        <v>66</v>
      </c>
      <c r="M43" s="283">
        <v>21</v>
      </c>
      <c r="N43" s="283">
        <v>45</v>
      </c>
    </row>
    <row r="44" spans="1:14" ht="16.5" customHeight="1">
      <c r="A44" s="139"/>
      <c r="B44" s="139"/>
      <c r="C44" s="727" t="s">
        <v>2170</v>
      </c>
      <c r="D44" s="730"/>
      <c r="E44" s="399">
        <f t="shared" si="1"/>
        <v>43</v>
      </c>
      <c r="F44" s="283">
        <v>11</v>
      </c>
      <c r="G44" s="283">
        <v>32</v>
      </c>
      <c r="H44" s="135"/>
      <c r="I44" s="138"/>
      <c r="J44" s="727" t="s">
        <v>2152</v>
      </c>
      <c r="K44" s="730"/>
      <c r="L44" s="399">
        <f t="shared" si="0"/>
        <v>33</v>
      </c>
      <c r="M44" s="283">
        <v>11</v>
      </c>
      <c r="N44" s="283">
        <v>22</v>
      </c>
    </row>
    <row r="45" spans="1:14" ht="16.5" customHeight="1">
      <c r="A45" s="139"/>
      <c r="B45" s="139"/>
      <c r="C45" s="727" t="s">
        <v>784</v>
      </c>
      <c r="D45" s="730"/>
      <c r="E45" s="399">
        <f t="shared" si="1"/>
        <v>15</v>
      </c>
      <c r="F45" s="283">
        <v>11</v>
      </c>
      <c r="G45" s="283">
        <v>4</v>
      </c>
      <c r="H45" s="135"/>
      <c r="I45" s="138"/>
      <c r="J45" s="727" t="s">
        <v>2154</v>
      </c>
      <c r="K45" s="730"/>
      <c r="L45" s="399">
        <f t="shared" si="0"/>
        <v>19</v>
      </c>
      <c r="M45" s="283">
        <v>6</v>
      </c>
      <c r="N45" s="283">
        <v>13</v>
      </c>
    </row>
    <row r="46" spans="1:14" ht="16.5" customHeight="1">
      <c r="A46" s="139"/>
      <c r="B46" s="139"/>
      <c r="C46" s="727" t="s">
        <v>785</v>
      </c>
      <c r="D46" s="730"/>
      <c r="E46" s="399">
        <f t="shared" si="1"/>
        <v>21</v>
      </c>
      <c r="F46" s="283">
        <v>16</v>
      </c>
      <c r="G46" s="283">
        <v>5</v>
      </c>
      <c r="H46" s="135"/>
      <c r="I46" s="138"/>
      <c r="J46" s="727" t="s">
        <v>2157</v>
      </c>
      <c r="K46" s="730"/>
      <c r="L46" s="399">
        <f t="shared" si="0"/>
        <v>30</v>
      </c>
      <c r="M46" s="283">
        <v>19</v>
      </c>
      <c r="N46" s="283">
        <v>11</v>
      </c>
    </row>
    <row r="47" spans="1:14" ht="16.5" customHeight="1" thickBot="1">
      <c r="A47" s="141"/>
      <c r="B47" s="141"/>
      <c r="C47" s="731" t="s">
        <v>2158</v>
      </c>
      <c r="D47" s="732"/>
      <c r="E47" s="400">
        <f t="shared" si="1"/>
        <v>297</v>
      </c>
      <c r="F47" s="159">
        <v>113</v>
      </c>
      <c r="G47" s="159">
        <v>184</v>
      </c>
      <c r="H47" s="142"/>
      <c r="I47" s="141"/>
      <c r="J47" s="733" t="s">
        <v>780</v>
      </c>
      <c r="K47" s="734"/>
      <c r="L47" s="400">
        <f t="shared" si="0"/>
        <v>141</v>
      </c>
      <c r="M47" s="159">
        <v>111</v>
      </c>
      <c r="N47" s="159">
        <v>30</v>
      </c>
    </row>
    <row r="48" spans="1:14" ht="13.5">
      <c r="A48" s="217"/>
      <c r="B48" s="217"/>
      <c r="C48" s="217"/>
      <c r="D48" s="217"/>
      <c r="E48" s="218"/>
      <c r="F48" s="218"/>
      <c r="G48" s="218"/>
      <c r="H48" s="217"/>
      <c r="I48" s="217"/>
      <c r="J48" s="217"/>
      <c r="K48" s="217"/>
      <c r="L48" s="218"/>
      <c r="M48" s="218"/>
      <c r="N48" s="218"/>
    </row>
    <row r="49" spans="5:14" s="217" customFormat="1" ht="13.5">
      <c r="E49" s="218"/>
      <c r="F49" s="218"/>
      <c r="G49" s="218"/>
      <c r="L49" s="218"/>
      <c r="M49" s="218"/>
      <c r="N49" s="218"/>
    </row>
    <row r="50" spans="5:14" s="217" customFormat="1" ht="13.5">
      <c r="E50" s="218"/>
      <c r="F50" s="218"/>
      <c r="G50" s="218"/>
      <c r="L50" s="218"/>
      <c r="M50" s="218"/>
      <c r="N50" s="218"/>
    </row>
    <row r="51" spans="5:14" s="217" customFormat="1" ht="13.5">
      <c r="E51" s="218"/>
      <c r="F51" s="218"/>
      <c r="G51" s="218"/>
      <c r="L51" s="218"/>
      <c r="M51" s="218"/>
      <c r="N51" s="218"/>
    </row>
    <row r="52" spans="5:14" s="217" customFormat="1" ht="13.5">
      <c r="E52" s="218"/>
      <c r="F52" s="218"/>
      <c r="G52" s="218"/>
      <c r="L52" s="218"/>
      <c r="M52" s="218"/>
      <c r="N52" s="218"/>
    </row>
    <row r="53" spans="5:14" s="217" customFormat="1" ht="13.5">
      <c r="E53" s="218"/>
      <c r="F53" s="218"/>
      <c r="G53" s="218"/>
      <c r="L53" s="218"/>
      <c r="M53" s="218"/>
      <c r="N53" s="218"/>
    </row>
    <row r="54" spans="5:14" s="217" customFormat="1" ht="13.5">
      <c r="E54" s="218"/>
      <c r="F54" s="218"/>
      <c r="G54" s="218"/>
      <c r="L54" s="218"/>
      <c r="M54" s="218"/>
      <c r="N54" s="218"/>
    </row>
    <row r="55" spans="5:14" s="217" customFormat="1" ht="13.5">
      <c r="E55" s="218"/>
      <c r="F55" s="218"/>
      <c r="G55" s="218"/>
      <c r="L55" s="218"/>
      <c r="M55" s="218"/>
      <c r="N55" s="218"/>
    </row>
    <row r="56" spans="5:14" s="217" customFormat="1" ht="13.5">
      <c r="E56" s="218"/>
      <c r="F56" s="218"/>
      <c r="G56" s="218"/>
      <c r="L56" s="218"/>
      <c r="M56" s="218"/>
      <c r="N56" s="218"/>
    </row>
    <row r="57" spans="5:14" s="217" customFormat="1" ht="13.5">
      <c r="E57" s="218"/>
      <c r="F57" s="218"/>
      <c r="G57" s="218"/>
      <c r="L57" s="218"/>
      <c r="M57" s="218"/>
      <c r="N57" s="218"/>
    </row>
    <row r="58" spans="5:14" s="217" customFormat="1" ht="13.5">
      <c r="E58" s="218"/>
      <c r="F58" s="218"/>
      <c r="G58" s="218"/>
      <c r="L58" s="218"/>
      <c r="M58" s="218"/>
      <c r="N58" s="218"/>
    </row>
    <row r="59" spans="5:14" s="217" customFormat="1" ht="13.5">
      <c r="E59" s="218"/>
      <c r="F59" s="218"/>
      <c r="G59" s="218"/>
      <c r="L59" s="218"/>
      <c r="M59" s="218"/>
      <c r="N59" s="218"/>
    </row>
    <row r="60" spans="5:14" s="217" customFormat="1" ht="13.5">
      <c r="E60" s="218"/>
      <c r="F60" s="218"/>
      <c r="G60" s="218"/>
      <c r="L60" s="218"/>
      <c r="M60" s="218"/>
      <c r="N60" s="218"/>
    </row>
    <row r="61" spans="5:14" s="217" customFormat="1" ht="13.5">
      <c r="E61" s="218"/>
      <c r="F61" s="218"/>
      <c r="G61" s="218"/>
      <c r="L61" s="218"/>
      <c r="M61" s="218"/>
      <c r="N61" s="218"/>
    </row>
    <row r="62" spans="5:14" s="217" customFormat="1" ht="13.5">
      <c r="E62" s="218"/>
      <c r="F62" s="218"/>
      <c r="G62" s="218"/>
      <c r="L62" s="218"/>
      <c r="M62" s="218"/>
      <c r="N62" s="218"/>
    </row>
    <row r="63" spans="5:14" s="217" customFormat="1" ht="13.5">
      <c r="E63" s="218"/>
      <c r="F63" s="218"/>
      <c r="G63" s="218"/>
      <c r="L63" s="218"/>
      <c r="M63" s="218"/>
      <c r="N63" s="218"/>
    </row>
    <row r="64" spans="5:14" s="217" customFormat="1" ht="13.5">
      <c r="E64" s="218"/>
      <c r="F64" s="218"/>
      <c r="G64" s="218"/>
      <c r="L64" s="218"/>
      <c r="M64" s="218"/>
      <c r="N64" s="218"/>
    </row>
    <row r="65" spans="5:14" s="217" customFormat="1" ht="13.5">
      <c r="E65" s="218"/>
      <c r="F65" s="218"/>
      <c r="G65" s="218"/>
      <c r="L65" s="218"/>
      <c r="M65" s="218"/>
      <c r="N65" s="218"/>
    </row>
    <row r="66" spans="5:14" s="217" customFormat="1" ht="13.5">
      <c r="E66" s="218"/>
      <c r="F66" s="218"/>
      <c r="G66" s="218"/>
      <c r="L66" s="218"/>
      <c r="M66" s="218"/>
      <c r="N66" s="218"/>
    </row>
    <row r="67" spans="5:14" s="217" customFormat="1" ht="13.5">
      <c r="E67" s="218"/>
      <c r="F67" s="218"/>
      <c r="G67" s="218"/>
      <c r="L67" s="218"/>
      <c r="M67" s="218"/>
      <c r="N67" s="218"/>
    </row>
    <row r="68" spans="5:14" s="217" customFormat="1" ht="13.5">
      <c r="E68" s="218"/>
      <c r="F68" s="218"/>
      <c r="G68" s="218"/>
      <c r="L68" s="218"/>
      <c r="M68" s="218"/>
      <c r="N68" s="218"/>
    </row>
    <row r="69" spans="5:14" s="217" customFormat="1" ht="13.5">
      <c r="E69" s="218"/>
      <c r="F69" s="218"/>
      <c r="G69" s="218"/>
      <c r="L69" s="218"/>
      <c r="M69" s="218"/>
      <c r="N69" s="218"/>
    </row>
    <row r="70" spans="5:14" s="217" customFormat="1" ht="13.5">
      <c r="E70" s="218"/>
      <c r="F70" s="218"/>
      <c r="G70" s="218"/>
      <c r="L70" s="218"/>
      <c r="M70" s="218"/>
      <c r="N70" s="218"/>
    </row>
    <row r="71" spans="5:14" s="217" customFormat="1" ht="13.5">
      <c r="E71" s="218"/>
      <c r="F71" s="218"/>
      <c r="G71" s="218"/>
      <c r="L71" s="218"/>
      <c r="M71" s="218"/>
      <c r="N71" s="218"/>
    </row>
    <row r="72" spans="5:14" s="217" customFormat="1" ht="13.5">
      <c r="E72" s="218"/>
      <c r="F72" s="218"/>
      <c r="G72" s="218"/>
      <c r="L72" s="218"/>
      <c r="M72" s="218"/>
      <c r="N72" s="218"/>
    </row>
    <row r="73" spans="5:14" s="217" customFormat="1" ht="13.5">
      <c r="E73" s="218"/>
      <c r="F73" s="218"/>
      <c r="G73" s="218"/>
      <c r="L73" s="218"/>
      <c r="M73" s="218"/>
      <c r="N73" s="218"/>
    </row>
    <row r="74" spans="5:14" s="217" customFormat="1" ht="13.5">
      <c r="E74" s="218"/>
      <c r="F74" s="218"/>
      <c r="G74" s="218"/>
      <c r="L74" s="218"/>
      <c r="M74" s="218"/>
      <c r="N74" s="218"/>
    </row>
    <row r="75" spans="5:14" s="217" customFormat="1" ht="13.5">
      <c r="E75" s="218"/>
      <c r="F75" s="218"/>
      <c r="G75" s="218"/>
      <c r="L75" s="218"/>
      <c r="M75" s="218"/>
      <c r="N75" s="218"/>
    </row>
    <row r="76" spans="5:14" s="217" customFormat="1" ht="13.5">
      <c r="E76" s="218"/>
      <c r="F76" s="218"/>
      <c r="G76" s="218"/>
      <c r="L76" s="218"/>
      <c r="M76" s="218"/>
      <c r="N76" s="218"/>
    </row>
    <row r="77" spans="5:14" s="217" customFormat="1" ht="13.5">
      <c r="E77" s="218"/>
      <c r="F77" s="218"/>
      <c r="G77" s="218"/>
      <c r="L77" s="218"/>
      <c r="M77" s="218"/>
      <c r="N77" s="218"/>
    </row>
    <row r="78" spans="5:14" s="217" customFormat="1" ht="13.5">
      <c r="E78" s="218"/>
      <c r="F78" s="218"/>
      <c r="G78" s="218"/>
      <c r="L78" s="218"/>
      <c r="M78" s="218"/>
      <c r="N78" s="218"/>
    </row>
    <row r="79" spans="5:14" s="217" customFormat="1" ht="13.5">
      <c r="E79" s="218"/>
      <c r="F79" s="218"/>
      <c r="G79" s="218"/>
      <c r="L79" s="218"/>
      <c r="M79" s="218"/>
      <c r="N79" s="218"/>
    </row>
    <row r="80" spans="5:14" s="217" customFormat="1" ht="13.5">
      <c r="E80" s="218"/>
      <c r="F80" s="218"/>
      <c r="G80" s="218"/>
      <c r="L80" s="218"/>
      <c r="M80" s="218"/>
      <c r="N80" s="218"/>
    </row>
    <row r="81" spans="5:14" s="217" customFormat="1" ht="13.5">
      <c r="E81" s="218"/>
      <c r="F81" s="218"/>
      <c r="G81" s="218"/>
      <c r="L81" s="218"/>
      <c r="M81" s="218"/>
      <c r="N81" s="218"/>
    </row>
    <row r="82" spans="5:14" s="217" customFormat="1" ht="13.5">
      <c r="E82" s="218"/>
      <c r="F82" s="218"/>
      <c r="G82" s="218"/>
      <c r="L82" s="218"/>
      <c r="M82" s="218"/>
      <c r="N82" s="218"/>
    </row>
    <row r="83" spans="5:14" s="217" customFormat="1" ht="13.5">
      <c r="E83" s="218"/>
      <c r="F83" s="218"/>
      <c r="G83" s="218"/>
      <c r="L83" s="218"/>
      <c r="M83" s="218"/>
      <c r="N83" s="218"/>
    </row>
    <row r="84" spans="5:14" s="217" customFormat="1" ht="13.5">
      <c r="E84" s="218"/>
      <c r="F84" s="218"/>
      <c r="G84" s="218"/>
      <c r="L84" s="218"/>
      <c r="M84" s="218"/>
      <c r="N84" s="218"/>
    </row>
    <row r="85" spans="5:14" s="217" customFormat="1" ht="13.5">
      <c r="E85" s="218"/>
      <c r="F85" s="218"/>
      <c r="G85" s="218"/>
      <c r="L85" s="218"/>
      <c r="M85" s="218"/>
      <c r="N85" s="218"/>
    </row>
    <row r="86" spans="5:14" s="217" customFormat="1" ht="13.5">
      <c r="E86" s="218"/>
      <c r="F86" s="218"/>
      <c r="G86" s="218"/>
      <c r="L86" s="218"/>
      <c r="M86" s="218"/>
      <c r="N86" s="218"/>
    </row>
    <row r="87" spans="5:14" s="217" customFormat="1" ht="13.5">
      <c r="E87" s="218"/>
      <c r="F87" s="218"/>
      <c r="G87" s="218"/>
      <c r="L87" s="218"/>
      <c r="M87" s="218"/>
      <c r="N87" s="218"/>
    </row>
    <row r="88" spans="5:14" s="217" customFormat="1" ht="13.5">
      <c r="E88" s="218"/>
      <c r="F88" s="218"/>
      <c r="G88" s="218"/>
      <c r="L88" s="218"/>
      <c r="M88" s="218"/>
      <c r="N88" s="218"/>
    </row>
    <row r="89" spans="5:14" s="217" customFormat="1" ht="13.5">
      <c r="E89" s="218"/>
      <c r="F89" s="218"/>
      <c r="G89" s="218"/>
      <c r="L89" s="218"/>
      <c r="M89" s="218"/>
      <c r="N89" s="218"/>
    </row>
    <row r="90" spans="5:14" s="217" customFormat="1" ht="13.5">
      <c r="E90" s="218"/>
      <c r="F90" s="218"/>
      <c r="G90" s="218"/>
      <c r="L90" s="218"/>
      <c r="M90" s="218"/>
      <c r="N90" s="218"/>
    </row>
    <row r="91" spans="5:14" s="217" customFormat="1" ht="13.5">
      <c r="E91" s="218"/>
      <c r="F91" s="218"/>
      <c r="G91" s="218"/>
      <c r="L91" s="218"/>
      <c r="M91" s="218"/>
      <c r="N91" s="218"/>
    </row>
    <row r="92" spans="5:14" s="217" customFormat="1" ht="13.5">
      <c r="E92" s="218"/>
      <c r="F92" s="218"/>
      <c r="G92" s="218"/>
      <c r="L92" s="218"/>
      <c r="M92" s="218"/>
      <c r="N92" s="218"/>
    </row>
    <row r="93" spans="5:14" s="217" customFormat="1" ht="13.5">
      <c r="E93" s="218"/>
      <c r="F93" s="218"/>
      <c r="G93" s="218"/>
      <c r="L93" s="218"/>
      <c r="M93" s="218"/>
      <c r="N93" s="218"/>
    </row>
    <row r="94" spans="5:14" s="217" customFormat="1" ht="13.5">
      <c r="E94" s="218"/>
      <c r="F94" s="218"/>
      <c r="G94" s="218"/>
      <c r="L94" s="218"/>
      <c r="M94" s="218"/>
      <c r="N94" s="218"/>
    </row>
    <row r="95" spans="5:14" s="217" customFormat="1" ht="13.5">
      <c r="E95" s="218"/>
      <c r="F95" s="218"/>
      <c r="G95" s="218"/>
      <c r="L95" s="218"/>
      <c r="M95" s="218"/>
      <c r="N95" s="218"/>
    </row>
    <row r="96" spans="5:14" s="217" customFormat="1" ht="13.5">
      <c r="E96" s="218"/>
      <c r="F96" s="218"/>
      <c r="G96" s="218"/>
      <c r="L96" s="218"/>
      <c r="M96" s="218"/>
      <c r="N96" s="218"/>
    </row>
    <row r="97" spans="5:14" s="217" customFormat="1" ht="13.5">
      <c r="E97" s="218"/>
      <c r="F97" s="218"/>
      <c r="G97" s="218"/>
      <c r="L97" s="218"/>
      <c r="M97" s="218"/>
      <c r="N97" s="218"/>
    </row>
    <row r="98" spans="5:14" s="217" customFormat="1" ht="13.5">
      <c r="E98" s="218"/>
      <c r="F98" s="218"/>
      <c r="G98" s="218"/>
      <c r="L98" s="218"/>
      <c r="M98" s="218"/>
      <c r="N98" s="218"/>
    </row>
    <row r="99" spans="5:14" s="217" customFormat="1" ht="13.5">
      <c r="E99" s="218"/>
      <c r="F99" s="218"/>
      <c r="G99" s="218"/>
      <c r="L99" s="218"/>
      <c r="M99" s="218"/>
      <c r="N99" s="218"/>
    </row>
    <row r="100" spans="5:14" s="217" customFormat="1" ht="13.5">
      <c r="E100" s="218"/>
      <c r="F100" s="218"/>
      <c r="G100" s="218"/>
      <c r="L100" s="218"/>
      <c r="M100" s="218"/>
      <c r="N100" s="218"/>
    </row>
    <row r="101" spans="5:14" s="217" customFormat="1" ht="13.5">
      <c r="E101" s="218"/>
      <c r="F101" s="218"/>
      <c r="G101" s="218"/>
      <c r="L101" s="218"/>
      <c r="M101" s="218"/>
      <c r="N101" s="218"/>
    </row>
    <row r="102" spans="5:14" s="217" customFormat="1" ht="13.5">
      <c r="E102" s="218"/>
      <c r="F102" s="218"/>
      <c r="G102" s="218"/>
      <c r="L102" s="218"/>
      <c r="M102" s="218"/>
      <c r="N102" s="218"/>
    </row>
    <row r="103" spans="5:14" s="217" customFormat="1" ht="13.5">
      <c r="E103" s="218"/>
      <c r="F103" s="218"/>
      <c r="G103" s="218"/>
      <c r="L103" s="218"/>
      <c r="M103" s="218"/>
      <c r="N103" s="218"/>
    </row>
    <row r="104" spans="5:14" s="217" customFormat="1" ht="13.5">
      <c r="E104" s="218"/>
      <c r="F104" s="218"/>
      <c r="G104" s="218"/>
      <c r="L104" s="218"/>
      <c r="M104" s="218"/>
      <c r="N104" s="218"/>
    </row>
    <row r="105" spans="5:14" s="217" customFormat="1" ht="13.5">
      <c r="E105" s="218"/>
      <c r="F105" s="218"/>
      <c r="G105" s="218"/>
      <c r="L105" s="218"/>
      <c r="M105" s="218"/>
      <c r="N105" s="218"/>
    </row>
    <row r="106" spans="5:14" s="217" customFormat="1" ht="13.5">
      <c r="E106" s="218"/>
      <c r="F106" s="218"/>
      <c r="G106" s="218"/>
      <c r="L106" s="218"/>
      <c r="M106" s="218"/>
      <c r="N106" s="218"/>
    </row>
    <row r="107" spans="5:14" s="217" customFormat="1" ht="13.5">
      <c r="E107" s="218"/>
      <c r="F107" s="218"/>
      <c r="G107" s="218"/>
      <c r="L107" s="218"/>
      <c r="M107" s="218"/>
      <c r="N107" s="218"/>
    </row>
    <row r="108" spans="5:14" s="217" customFormat="1" ht="13.5">
      <c r="E108" s="218"/>
      <c r="F108" s="218"/>
      <c r="G108" s="218"/>
      <c r="L108" s="218"/>
      <c r="M108" s="218"/>
      <c r="N108" s="218"/>
    </row>
    <row r="109" spans="5:14" s="217" customFormat="1" ht="13.5">
      <c r="E109" s="218"/>
      <c r="F109" s="218"/>
      <c r="G109" s="218"/>
      <c r="L109" s="218"/>
      <c r="M109" s="218"/>
      <c r="N109" s="218"/>
    </row>
    <row r="110" spans="5:14" s="217" customFormat="1" ht="13.5">
      <c r="E110" s="218"/>
      <c r="F110" s="218"/>
      <c r="G110" s="218"/>
      <c r="L110" s="218"/>
      <c r="M110" s="218"/>
      <c r="N110" s="218"/>
    </row>
    <row r="111" spans="5:14" s="217" customFormat="1" ht="13.5">
      <c r="E111" s="218"/>
      <c r="F111" s="218"/>
      <c r="G111" s="218"/>
      <c r="L111" s="218"/>
      <c r="M111" s="218"/>
      <c r="N111" s="218"/>
    </row>
    <row r="112" spans="5:14" s="217" customFormat="1" ht="13.5">
      <c r="E112" s="218"/>
      <c r="F112" s="218"/>
      <c r="G112" s="218"/>
      <c r="L112" s="218"/>
      <c r="M112" s="218"/>
      <c r="N112" s="218"/>
    </row>
    <row r="113" spans="5:14" s="217" customFormat="1" ht="13.5">
      <c r="E113" s="218"/>
      <c r="F113" s="218"/>
      <c r="G113" s="218"/>
      <c r="L113" s="218"/>
      <c r="M113" s="218"/>
      <c r="N113" s="218"/>
    </row>
  </sheetData>
  <mergeCells count="52">
    <mergeCell ref="J46:K46"/>
    <mergeCell ref="J47:K47"/>
    <mergeCell ref="J42:K42"/>
    <mergeCell ref="J43:K43"/>
    <mergeCell ref="J44:K44"/>
    <mergeCell ref="J45:K45"/>
    <mergeCell ref="C44:D44"/>
    <mergeCell ref="C45:D45"/>
    <mergeCell ref="C46:D46"/>
    <mergeCell ref="C47:D47"/>
    <mergeCell ref="C40:D40"/>
    <mergeCell ref="C41:D41"/>
    <mergeCell ref="C42:D42"/>
    <mergeCell ref="C43:D43"/>
    <mergeCell ref="C36:D36"/>
    <mergeCell ref="C37:D37"/>
    <mergeCell ref="C38:D38"/>
    <mergeCell ref="C39:D39"/>
    <mergeCell ref="C32:D32"/>
    <mergeCell ref="C33:D33"/>
    <mergeCell ref="C34:D34"/>
    <mergeCell ref="C35:D35"/>
    <mergeCell ref="C28:D28"/>
    <mergeCell ref="C29:D29"/>
    <mergeCell ref="C30:D30"/>
    <mergeCell ref="C31:D31"/>
    <mergeCell ref="C24:D24"/>
    <mergeCell ref="C25:D25"/>
    <mergeCell ref="C26:D26"/>
    <mergeCell ref="C27:D27"/>
    <mergeCell ref="C20:D20"/>
    <mergeCell ref="C21:D21"/>
    <mergeCell ref="C22:D22"/>
    <mergeCell ref="C23:D23"/>
    <mergeCell ref="C16:D16"/>
    <mergeCell ref="C17:D17"/>
    <mergeCell ref="C18:D18"/>
    <mergeCell ref="C19:D19"/>
    <mergeCell ref="J40:K40"/>
    <mergeCell ref="I4:K4"/>
    <mergeCell ref="J5:K5"/>
    <mergeCell ref="J6:K6"/>
    <mergeCell ref="J7:K7"/>
    <mergeCell ref="J8:K8"/>
    <mergeCell ref="J9:K9"/>
    <mergeCell ref="J10:K10"/>
    <mergeCell ref="J13:K13"/>
    <mergeCell ref="H3:K3"/>
    <mergeCell ref="A4:D4"/>
    <mergeCell ref="B5:D5"/>
    <mergeCell ref="C6:D6"/>
    <mergeCell ref="A3:D3"/>
  </mergeCells>
  <printOptions/>
  <pageMargins left="0.75" right="0.66" top="0.65" bottom="0.72" header="0.512" footer="0.512"/>
  <pageSetup blackAndWhite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zoomScale="120" zoomScaleNormal="120" zoomScaleSheetLayoutView="100" workbookViewId="0" topLeftCell="A1">
      <selection activeCell="A1" sqref="A1"/>
    </sheetView>
  </sheetViews>
  <sheetFormatPr defaultColWidth="9.00390625" defaultRowHeight="12"/>
  <cols>
    <col min="1" max="1" width="16.375" style="13" customWidth="1"/>
    <col min="2" max="2" width="18.375" style="13" customWidth="1"/>
    <col min="3" max="3" width="18.625" style="13" customWidth="1"/>
    <col min="4" max="4" width="19.625" style="13" customWidth="1"/>
    <col min="5" max="6" width="16.00390625" style="13" customWidth="1"/>
    <col min="7" max="17" width="9.375" style="205" customWidth="1"/>
    <col min="18" max="16384" width="9.375" style="13" customWidth="1"/>
  </cols>
  <sheetData>
    <row r="1" spans="1:6" ht="18" customHeight="1">
      <c r="A1" s="3" t="s">
        <v>638</v>
      </c>
      <c r="B1" s="12"/>
      <c r="C1" s="12"/>
      <c r="D1" s="12"/>
      <c r="E1" s="12"/>
      <c r="F1" s="12"/>
    </row>
    <row r="2" spans="1:6" ht="10.5" customHeight="1" thickBot="1">
      <c r="A2" s="12"/>
      <c r="B2" s="12"/>
      <c r="C2" s="12"/>
      <c r="D2" s="12"/>
      <c r="E2" s="12"/>
      <c r="F2" s="12"/>
    </row>
    <row r="3" spans="1:6" ht="18.75" customHeight="1">
      <c r="A3" s="572" t="s">
        <v>639</v>
      </c>
      <c r="B3" s="570" t="s">
        <v>640</v>
      </c>
      <c r="C3" s="14" t="s">
        <v>641</v>
      </c>
      <c r="D3" s="14" t="s">
        <v>642</v>
      </c>
      <c r="E3" s="568" t="s">
        <v>643</v>
      </c>
      <c r="F3" s="569"/>
    </row>
    <row r="4" spans="1:6" ht="18.75" customHeight="1">
      <c r="A4" s="573"/>
      <c r="B4" s="571"/>
      <c r="C4" s="15" t="s">
        <v>424</v>
      </c>
      <c r="D4" s="15" t="s">
        <v>425</v>
      </c>
      <c r="E4" s="15" t="s">
        <v>645</v>
      </c>
      <c r="F4" s="16" t="s">
        <v>646</v>
      </c>
    </row>
    <row r="5" spans="1:6" ht="18.75" customHeight="1">
      <c r="A5" s="17" t="s">
        <v>644</v>
      </c>
      <c r="B5" s="224">
        <v>360047</v>
      </c>
      <c r="C5" s="149">
        <v>33.3</v>
      </c>
      <c r="D5" s="226">
        <v>10812.2</v>
      </c>
      <c r="E5" s="227">
        <v>95.5</v>
      </c>
      <c r="F5" s="227">
        <v>34.5</v>
      </c>
    </row>
    <row r="6" spans="1:6" ht="18.75" customHeight="1">
      <c r="A6" s="17" t="s">
        <v>647</v>
      </c>
      <c r="B6" s="222">
        <v>382557</v>
      </c>
      <c r="C6" s="149">
        <v>35.8</v>
      </c>
      <c r="D6" s="226">
        <v>10685.9</v>
      </c>
      <c r="E6" s="227">
        <v>95.5</v>
      </c>
      <c r="F6" s="227">
        <v>36.7</v>
      </c>
    </row>
    <row r="7" spans="1:6" ht="18.75" customHeight="1">
      <c r="A7" s="17" t="s">
        <v>648</v>
      </c>
      <c r="B7" s="222">
        <v>396723</v>
      </c>
      <c r="C7" s="149">
        <v>37.7</v>
      </c>
      <c r="D7" s="226">
        <v>10523.2</v>
      </c>
      <c r="E7" s="227">
        <v>96.7</v>
      </c>
      <c r="F7" s="227">
        <v>38.5</v>
      </c>
    </row>
    <row r="8" spans="1:6" ht="18.75" customHeight="1">
      <c r="A8" s="17" t="s">
        <v>649</v>
      </c>
      <c r="B8" s="197">
        <v>404757</v>
      </c>
      <c r="C8" s="149">
        <v>37.8</v>
      </c>
      <c r="D8" s="226">
        <v>10707.9</v>
      </c>
      <c r="E8" s="227">
        <v>96.1</v>
      </c>
      <c r="F8" s="227">
        <v>38.4</v>
      </c>
    </row>
    <row r="9" spans="1:6" ht="18.75" customHeight="1">
      <c r="A9" s="17" t="s">
        <v>650</v>
      </c>
      <c r="B9" s="197">
        <v>405821</v>
      </c>
      <c r="C9" s="149">
        <v>37.9</v>
      </c>
      <c r="D9" s="226">
        <v>10707.7</v>
      </c>
      <c r="E9" s="227">
        <v>95.1</v>
      </c>
      <c r="F9" s="227">
        <v>38.3</v>
      </c>
    </row>
    <row r="10" spans="1:6" ht="18.75" customHeight="1">
      <c r="A10" s="17" t="s">
        <v>2025</v>
      </c>
      <c r="B10" s="197">
        <v>360998</v>
      </c>
      <c r="C10" s="149">
        <v>38.5</v>
      </c>
      <c r="D10" s="226">
        <v>9371.7</v>
      </c>
      <c r="E10" s="227">
        <v>92.5</v>
      </c>
      <c r="F10" s="227">
        <v>38.9</v>
      </c>
    </row>
    <row r="11" spans="1:17" s="551" customFormat="1" ht="18.75" customHeight="1" thickBot="1">
      <c r="A11" s="546" t="s">
        <v>2598</v>
      </c>
      <c r="B11" s="541">
        <v>400399</v>
      </c>
      <c r="C11" s="547">
        <v>38.3</v>
      </c>
      <c r="D11" s="548">
        <v>10332.9</v>
      </c>
      <c r="E11" s="549">
        <v>91.4</v>
      </c>
      <c r="F11" s="549">
        <v>38.2</v>
      </c>
      <c r="G11" s="550"/>
      <c r="H11" s="550"/>
      <c r="I11" s="550"/>
      <c r="J11" s="550"/>
      <c r="K11" s="550"/>
      <c r="L11" s="550"/>
      <c r="M11" s="550"/>
      <c r="N11" s="550"/>
      <c r="O11" s="550"/>
      <c r="P11" s="550"/>
      <c r="Q11" s="550"/>
    </row>
    <row r="12" spans="1:6" ht="11.25">
      <c r="A12" s="205"/>
      <c r="B12" s="205"/>
      <c r="C12" s="205"/>
      <c r="D12" s="205"/>
      <c r="E12" s="205"/>
      <c r="F12" s="205"/>
    </row>
    <row r="13" spans="1:6" ht="11.25">
      <c r="A13" s="205"/>
      <c r="B13" s="205"/>
      <c r="C13" s="205"/>
      <c r="D13" s="205"/>
      <c r="E13" s="205"/>
      <c r="F13" s="205"/>
    </row>
    <row r="14" spans="1:6" ht="11.25">
      <c r="A14" s="205"/>
      <c r="B14" s="205"/>
      <c r="C14" s="205"/>
      <c r="D14" s="205"/>
      <c r="E14" s="205"/>
      <c r="F14" s="205"/>
    </row>
    <row r="15" spans="1:6" ht="11.25">
      <c r="A15" s="205"/>
      <c r="B15" s="205"/>
      <c r="C15" s="205"/>
      <c r="D15" s="205"/>
      <c r="E15" s="205"/>
      <c r="F15" s="205"/>
    </row>
    <row r="16" spans="1:6" ht="11.25">
      <c r="A16" s="205"/>
      <c r="B16" s="205"/>
      <c r="C16" s="205"/>
      <c r="D16" s="205"/>
      <c r="E16" s="205"/>
      <c r="F16" s="205"/>
    </row>
    <row r="17" spans="1:6" ht="11.25">
      <c r="A17" s="205"/>
      <c r="B17" s="205"/>
      <c r="C17" s="205"/>
      <c r="D17" s="205"/>
      <c r="E17" s="205"/>
      <c r="F17" s="205"/>
    </row>
    <row r="18" spans="1:6" ht="11.25">
      <c r="A18" s="205"/>
      <c r="B18" s="205"/>
      <c r="C18" s="205"/>
      <c r="D18" s="205"/>
      <c r="E18" s="205"/>
      <c r="F18" s="205"/>
    </row>
    <row r="19" spans="1:6" ht="11.25">
      <c r="A19" s="205"/>
      <c r="B19" s="205"/>
      <c r="C19" s="205"/>
      <c r="D19" s="205"/>
      <c r="E19" s="205"/>
      <c r="F19" s="205"/>
    </row>
    <row r="20" spans="1:6" ht="11.25">
      <c r="A20" s="205"/>
      <c r="B20" s="205"/>
      <c r="C20" s="205"/>
      <c r="D20" s="205"/>
      <c r="E20" s="205"/>
      <c r="F20" s="205"/>
    </row>
    <row r="21" spans="1:6" ht="11.25">
      <c r="A21" s="205"/>
      <c r="B21" s="205"/>
      <c r="C21" s="205"/>
      <c r="D21" s="205"/>
      <c r="E21" s="205"/>
      <c r="F21" s="205"/>
    </row>
    <row r="22" spans="1:6" ht="11.25">
      <c r="A22" s="205"/>
      <c r="B22" s="205"/>
      <c r="C22" s="205"/>
      <c r="D22" s="205"/>
      <c r="E22" s="205"/>
      <c r="F22" s="205"/>
    </row>
    <row r="23" spans="1:6" ht="11.25">
      <c r="A23" s="205"/>
      <c r="B23" s="205"/>
      <c r="C23" s="205"/>
      <c r="D23" s="205"/>
      <c r="E23" s="205"/>
      <c r="F23" s="205"/>
    </row>
    <row r="24" spans="1:6" ht="11.25">
      <c r="A24" s="205"/>
      <c r="B24" s="205"/>
      <c r="C24" s="205"/>
      <c r="D24" s="205"/>
      <c r="E24" s="205"/>
      <c r="F24" s="205"/>
    </row>
    <row r="25" spans="1:6" ht="11.25">
      <c r="A25" s="205"/>
      <c r="B25" s="205"/>
      <c r="C25" s="205"/>
      <c r="D25" s="205"/>
      <c r="E25" s="205"/>
      <c r="F25" s="205"/>
    </row>
    <row r="26" spans="1:6" ht="11.25">
      <c r="A26" s="205"/>
      <c r="B26" s="205"/>
      <c r="C26" s="205"/>
      <c r="D26" s="205"/>
      <c r="E26" s="205"/>
      <c r="F26" s="205"/>
    </row>
    <row r="27" spans="1:6" ht="11.25">
      <c r="A27" s="205"/>
      <c r="B27" s="205"/>
      <c r="C27" s="205"/>
      <c r="D27" s="205"/>
      <c r="E27" s="205"/>
      <c r="F27" s="205"/>
    </row>
    <row r="28" spans="1:6" ht="11.25">
      <c r="A28" s="205"/>
      <c r="B28" s="205"/>
      <c r="C28" s="205"/>
      <c r="D28" s="205"/>
      <c r="E28" s="205"/>
      <c r="F28" s="205"/>
    </row>
    <row r="29" spans="1:6" ht="11.25">
      <c r="A29" s="205"/>
      <c r="B29" s="205"/>
      <c r="C29" s="205"/>
      <c r="D29" s="205"/>
      <c r="E29" s="205"/>
      <c r="F29" s="205"/>
    </row>
    <row r="30" spans="1:6" ht="11.25">
      <c r="A30" s="205"/>
      <c r="B30" s="205"/>
      <c r="C30" s="205"/>
      <c r="D30" s="205"/>
      <c r="E30" s="205"/>
      <c r="F30" s="205"/>
    </row>
    <row r="31" spans="1:6" ht="11.25">
      <c r="A31" s="205"/>
      <c r="B31" s="205"/>
      <c r="C31" s="205"/>
      <c r="D31" s="205"/>
      <c r="E31" s="205"/>
      <c r="F31" s="205"/>
    </row>
    <row r="32" spans="1:6" ht="11.25">
      <c r="A32" s="205"/>
      <c r="B32" s="205"/>
      <c r="C32" s="205"/>
      <c r="D32" s="205"/>
      <c r="E32" s="205"/>
      <c r="F32" s="205"/>
    </row>
    <row r="33" s="205" customFormat="1" ht="11.25"/>
    <row r="34" s="205" customFormat="1" ht="11.25"/>
    <row r="35" s="205" customFormat="1" ht="11.25"/>
    <row r="36" s="205" customFormat="1" ht="11.25"/>
    <row r="37" s="205" customFormat="1" ht="11.25"/>
    <row r="38" s="205" customFormat="1" ht="11.25"/>
    <row r="39" s="205" customFormat="1" ht="11.25"/>
    <row r="40" s="205" customFormat="1" ht="11.25"/>
    <row r="41" s="205" customFormat="1" ht="11.25"/>
    <row r="42" s="205" customFormat="1" ht="11.25"/>
    <row r="43" s="205" customFormat="1" ht="11.25"/>
    <row r="44" s="205" customFormat="1" ht="11.25"/>
    <row r="45" s="205" customFormat="1" ht="11.25"/>
    <row r="46" s="205" customFormat="1" ht="11.25"/>
    <row r="47" s="205" customFormat="1" ht="11.25"/>
    <row r="48" s="205" customFormat="1" ht="11.25"/>
    <row r="49" s="205" customFormat="1" ht="11.25"/>
    <row r="50" s="205" customFormat="1" ht="11.25"/>
    <row r="51" s="205" customFormat="1" ht="11.25"/>
    <row r="52" s="205" customFormat="1" ht="11.25"/>
    <row r="53" s="205" customFormat="1" ht="11.25"/>
    <row r="54" s="205" customFormat="1" ht="11.25"/>
    <row r="55" s="205" customFormat="1" ht="11.25"/>
    <row r="56" s="205" customFormat="1" ht="11.25"/>
    <row r="57" s="205" customFormat="1" ht="11.25"/>
    <row r="58" s="205" customFormat="1" ht="11.25"/>
    <row r="59" s="205" customFormat="1" ht="11.25"/>
    <row r="60" s="205" customFormat="1" ht="11.25"/>
    <row r="61" s="205" customFormat="1" ht="11.25"/>
    <row r="62" s="205" customFormat="1" ht="11.25"/>
    <row r="63" s="205" customFormat="1" ht="11.25"/>
    <row r="64" s="205" customFormat="1" ht="11.25"/>
    <row r="65" s="205" customFormat="1" ht="11.25"/>
    <row r="66" s="205" customFormat="1" ht="11.25"/>
    <row r="67" s="205" customFormat="1" ht="11.25"/>
    <row r="68" s="205" customFormat="1" ht="11.25"/>
    <row r="69" s="205" customFormat="1" ht="11.25"/>
    <row r="70" s="205" customFormat="1" ht="11.25"/>
    <row r="71" s="205" customFormat="1" ht="11.25"/>
    <row r="72" s="205" customFormat="1" ht="11.25"/>
  </sheetData>
  <mergeCells count="3">
    <mergeCell ref="E3:F3"/>
    <mergeCell ref="B3:B4"/>
    <mergeCell ref="A3:A4"/>
  </mergeCells>
  <printOptions/>
  <pageMargins left="0.75" right="0.75" top="1" bottom="1" header="0.512" footer="0.512"/>
  <pageSetup blackAndWhite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83"/>
  <sheetViews>
    <sheetView zoomScale="120" zoomScaleNormal="120" zoomScaleSheetLayoutView="100" workbookViewId="0" topLeftCell="A1">
      <selection activeCell="A1" sqref="A1"/>
    </sheetView>
  </sheetViews>
  <sheetFormatPr defaultColWidth="9.00390625" defaultRowHeight="12"/>
  <cols>
    <col min="1" max="1" width="11.875" style="30" customWidth="1"/>
    <col min="2" max="10" width="10.375" style="22" customWidth="1"/>
    <col min="11" max="22" width="9.375" style="206" customWidth="1"/>
    <col min="23" max="16384" width="9.375" style="22" customWidth="1"/>
  </cols>
  <sheetData>
    <row r="1" spans="1:10" ht="20.25" customHeight="1">
      <c r="A1" s="20" t="s">
        <v>651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" customHeight="1" thickBot="1">
      <c r="A2" s="23"/>
      <c r="B2" s="21"/>
      <c r="C2" s="21"/>
      <c r="D2" s="21"/>
      <c r="E2" s="21"/>
      <c r="F2" s="21"/>
      <c r="G2" s="21"/>
      <c r="H2" s="21"/>
      <c r="I2" s="21"/>
      <c r="J2" s="21"/>
    </row>
    <row r="3" spans="1:10" ht="16.5" customHeight="1">
      <c r="A3" s="576" t="s">
        <v>1296</v>
      </c>
      <c r="B3" s="574" t="s">
        <v>2599</v>
      </c>
      <c r="C3" s="574"/>
      <c r="D3" s="574"/>
      <c r="E3" s="574" t="s">
        <v>1297</v>
      </c>
      <c r="F3" s="574"/>
      <c r="G3" s="574"/>
      <c r="H3" s="574" t="s">
        <v>1298</v>
      </c>
      <c r="I3" s="574"/>
      <c r="J3" s="575"/>
    </row>
    <row r="4" spans="1:10" ht="16.5" customHeight="1">
      <c r="A4" s="577"/>
      <c r="B4" s="26" t="s">
        <v>1299</v>
      </c>
      <c r="C4" s="26" t="s">
        <v>197</v>
      </c>
      <c r="D4" s="26" t="s">
        <v>198</v>
      </c>
      <c r="E4" s="26" t="s">
        <v>1299</v>
      </c>
      <c r="F4" s="26" t="s">
        <v>197</v>
      </c>
      <c r="G4" s="26" t="s">
        <v>198</v>
      </c>
      <c r="H4" s="26" t="s">
        <v>1299</v>
      </c>
      <c r="I4" s="26" t="s">
        <v>197</v>
      </c>
      <c r="J4" s="27" t="s">
        <v>198</v>
      </c>
    </row>
    <row r="5" spans="1:22" s="514" customFormat="1" ht="19.5" customHeight="1">
      <c r="A5" s="509" t="s">
        <v>2476</v>
      </c>
      <c r="B5" s="510">
        <f>B6+B17+B28+B39+B50+B61+B72+B83+B94+B105+B116+983</f>
        <v>438105</v>
      </c>
      <c r="C5" s="511">
        <f>C6+C17+C28+C39+C50+C61+C72+C83+C94+C105+C116+621</f>
        <v>209554</v>
      </c>
      <c r="D5" s="511">
        <f>D6+D17+D28+D39+D50+D61+D72+D83+D94+D105+D116+362</f>
        <v>228551</v>
      </c>
      <c r="E5" s="512" t="s">
        <v>477</v>
      </c>
      <c r="F5" s="512" t="s">
        <v>528</v>
      </c>
      <c r="G5" s="512" t="s">
        <v>574</v>
      </c>
      <c r="H5" s="512" t="s">
        <v>476</v>
      </c>
      <c r="I5" s="512" t="s">
        <v>527</v>
      </c>
      <c r="J5" s="512" t="s">
        <v>573</v>
      </c>
      <c r="K5" s="513"/>
      <c r="L5" s="513"/>
      <c r="M5" s="513"/>
      <c r="N5" s="513"/>
      <c r="O5" s="513"/>
      <c r="P5" s="513"/>
      <c r="Q5" s="513"/>
      <c r="R5" s="513"/>
      <c r="S5" s="513"/>
      <c r="T5" s="513"/>
      <c r="U5" s="513"/>
      <c r="V5" s="513"/>
    </row>
    <row r="6" spans="1:22" s="514" customFormat="1" ht="16.5" customHeight="1">
      <c r="A6" s="509" t="s">
        <v>652</v>
      </c>
      <c r="B6" s="515">
        <f>SUM(B7:B16)</f>
        <v>42607</v>
      </c>
      <c r="C6" s="516">
        <f>SUM(C7:C16)</f>
        <v>21835</v>
      </c>
      <c r="D6" s="516">
        <f>SUM(D7:D16)</f>
        <v>20772</v>
      </c>
      <c r="E6" s="512" t="s">
        <v>653</v>
      </c>
      <c r="F6" s="512" t="s">
        <v>654</v>
      </c>
      <c r="G6" s="512" t="s">
        <v>655</v>
      </c>
      <c r="H6" s="512" t="s">
        <v>656</v>
      </c>
      <c r="I6" s="512" t="s">
        <v>657</v>
      </c>
      <c r="J6" s="512" t="s">
        <v>658</v>
      </c>
      <c r="K6" s="513"/>
      <c r="L6" s="513"/>
      <c r="M6" s="513"/>
      <c r="N6" s="513"/>
      <c r="O6" s="513"/>
      <c r="P6" s="513"/>
      <c r="Q6" s="513"/>
      <c r="R6" s="513"/>
      <c r="S6" s="513"/>
      <c r="T6" s="513"/>
      <c r="U6" s="513"/>
      <c r="V6" s="513"/>
    </row>
    <row r="7" spans="1:10" ht="12" customHeight="1">
      <c r="A7" s="28" t="s">
        <v>659</v>
      </c>
      <c r="B7" s="192">
        <f>SUM(C7:D7)</f>
        <v>4743</v>
      </c>
      <c r="C7" s="220">
        <v>2488</v>
      </c>
      <c r="D7" s="220">
        <v>2255</v>
      </c>
      <c r="E7" s="151" t="s">
        <v>660</v>
      </c>
      <c r="F7" s="151" t="s">
        <v>661</v>
      </c>
      <c r="G7" s="151" t="s">
        <v>662</v>
      </c>
      <c r="H7" s="151" t="s">
        <v>663</v>
      </c>
      <c r="I7" s="151" t="s">
        <v>610</v>
      </c>
      <c r="J7" s="151" t="s">
        <v>664</v>
      </c>
    </row>
    <row r="8" spans="1:10" ht="12" customHeight="1">
      <c r="A8" s="28" t="s">
        <v>667</v>
      </c>
      <c r="B8" s="192">
        <f aca="true" t="shared" si="0" ref="B8:B16">SUM(C8:D8)</f>
        <v>4646</v>
      </c>
      <c r="C8" s="220">
        <v>2368</v>
      </c>
      <c r="D8" s="220">
        <v>2278</v>
      </c>
      <c r="E8" s="151" t="s">
        <v>668</v>
      </c>
      <c r="F8" s="151" t="s">
        <v>669</v>
      </c>
      <c r="G8" s="151" t="s">
        <v>670</v>
      </c>
      <c r="H8" s="151" t="s">
        <v>671</v>
      </c>
      <c r="I8" s="151" t="s">
        <v>672</v>
      </c>
      <c r="J8" s="151" t="s">
        <v>673</v>
      </c>
    </row>
    <row r="9" spans="1:10" ht="12" customHeight="1">
      <c r="A9" s="28" t="s">
        <v>675</v>
      </c>
      <c r="B9" s="192">
        <f t="shared" si="0"/>
        <v>4542</v>
      </c>
      <c r="C9" s="220">
        <v>2297</v>
      </c>
      <c r="D9" s="220">
        <v>2245</v>
      </c>
      <c r="E9" s="151" t="s">
        <v>676</v>
      </c>
      <c r="F9" s="151" t="s">
        <v>677</v>
      </c>
      <c r="G9" s="151" t="s">
        <v>678</v>
      </c>
      <c r="H9" s="151" t="s">
        <v>679</v>
      </c>
      <c r="I9" s="151" t="s">
        <v>680</v>
      </c>
      <c r="J9" s="151" t="s">
        <v>681</v>
      </c>
    </row>
    <row r="10" spans="1:10" ht="12" customHeight="1">
      <c r="A10" s="28" t="s">
        <v>682</v>
      </c>
      <c r="B10" s="192">
        <f t="shared" si="0"/>
        <v>4296</v>
      </c>
      <c r="C10" s="220">
        <v>2196</v>
      </c>
      <c r="D10" s="220">
        <v>2100</v>
      </c>
      <c r="E10" s="220">
        <v>3566</v>
      </c>
      <c r="F10" s="151" t="s">
        <v>683</v>
      </c>
      <c r="G10" s="151" t="s">
        <v>684</v>
      </c>
      <c r="H10" s="151" t="s">
        <v>685</v>
      </c>
      <c r="I10" s="151" t="s">
        <v>686</v>
      </c>
      <c r="J10" s="151" t="s">
        <v>687</v>
      </c>
    </row>
    <row r="11" spans="1:10" ht="12" customHeight="1">
      <c r="A11" s="28" t="s">
        <v>688</v>
      </c>
      <c r="B11" s="192">
        <f t="shared" si="0"/>
        <v>4225</v>
      </c>
      <c r="C11" s="220">
        <v>2209</v>
      </c>
      <c r="D11" s="220">
        <v>2016</v>
      </c>
      <c r="E11" s="151" t="s">
        <v>1300</v>
      </c>
      <c r="F11" s="151" t="s">
        <v>1301</v>
      </c>
      <c r="G11" s="151" t="s">
        <v>1302</v>
      </c>
      <c r="H11" s="151" t="s">
        <v>689</v>
      </c>
      <c r="I11" s="151" t="s">
        <v>690</v>
      </c>
      <c r="J11" s="151" t="s">
        <v>691</v>
      </c>
    </row>
    <row r="12" spans="1:10" ht="12" customHeight="1">
      <c r="A12" s="28" t="s">
        <v>694</v>
      </c>
      <c r="B12" s="192">
        <f t="shared" si="0"/>
        <v>4239</v>
      </c>
      <c r="C12" s="220">
        <v>2187</v>
      </c>
      <c r="D12" s="220">
        <v>2052</v>
      </c>
      <c r="E12" s="151" t="s">
        <v>1303</v>
      </c>
      <c r="F12" s="151" t="s">
        <v>1306</v>
      </c>
      <c r="G12" s="151" t="s">
        <v>1307</v>
      </c>
      <c r="H12" s="151" t="s">
        <v>1308</v>
      </c>
      <c r="I12" s="151" t="s">
        <v>1309</v>
      </c>
      <c r="J12" s="151" t="s">
        <v>1310</v>
      </c>
    </row>
    <row r="13" spans="1:10" ht="12" customHeight="1">
      <c r="A13" s="28" t="s">
        <v>695</v>
      </c>
      <c r="B13" s="192">
        <f t="shared" si="0"/>
        <v>4114</v>
      </c>
      <c r="C13" s="220">
        <v>2065</v>
      </c>
      <c r="D13" s="220">
        <v>2049</v>
      </c>
      <c r="E13" s="151" t="s">
        <v>696</v>
      </c>
      <c r="F13" s="151" t="s">
        <v>697</v>
      </c>
      <c r="G13" s="151" t="s">
        <v>698</v>
      </c>
      <c r="H13" s="151" t="s">
        <v>665</v>
      </c>
      <c r="I13" s="151" t="s">
        <v>699</v>
      </c>
      <c r="J13" s="151" t="s">
        <v>700</v>
      </c>
    </row>
    <row r="14" spans="1:10" ht="12" customHeight="1">
      <c r="A14" s="28" t="s">
        <v>701</v>
      </c>
      <c r="B14" s="192">
        <f t="shared" si="0"/>
        <v>3972</v>
      </c>
      <c r="C14" s="220">
        <v>1979</v>
      </c>
      <c r="D14" s="220">
        <v>1993</v>
      </c>
      <c r="E14" s="151" t="s">
        <v>1311</v>
      </c>
      <c r="F14" s="151" t="s">
        <v>1312</v>
      </c>
      <c r="G14" s="151" t="s">
        <v>1313</v>
      </c>
      <c r="H14" s="151" t="s">
        <v>1314</v>
      </c>
      <c r="I14" s="151" t="s">
        <v>1315</v>
      </c>
      <c r="J14" s="151" t="s">
        <v>1316</v>
      </c>
    </row>
    <row r="15" spans="1:10" ht="12" customHeight="1">
      <c r="A15" s="28" t="s">
        <v>702</v>
      </c>
      <c r="B15" s="192">
        <f t="shared" si="0"/>
        <v>3893</v>
      </c>
      <c r="C15" s="220">
        <v>1998</v>
      </c>
      <c r="D15" s="220">
        <v>1895</v>
      </c>
      <c r="E15" s="151" t="s">
        <v>1317</v>
      </c>
      <c r="F15" s="151" t="s">
        <v>1318</v>
      </c>
      <c r="G15" s="151" t="s">
        <v>1319</v>
      </c>
      <c r="H15" s="151" t="s">
        <v>1320</v>
      </c>
      <c r="I15" s="151" t="s">
        <v>693</v>
      </c>
      <c r="J15" s="151" t="s">
        <v>703</v>
      </c>
    </row>
    <row r="16" spans="1:10" ht="12" customHeight="1">
      <c r="A16" s="28" t="s">
        <v>706</v>
      </c>
      <c r="B16" s="192">
        <f t="shared" si="0"/>
        <v>3937</v>
      </c>
      <c r="C16" s="220">
        <v>2048</v>
      </c>
      <c r="D16" s="220">
        <v>1889</v>
      </c>
      <c r="E16" s="151" t="s">
        <v>707</v>
      </c>
      <c r="F16" s="151" t="s">
        <v>708</v>
      </c>
      <c r="G16" s="151" t="s">
        <v>709</v>
      </c>
      <c r="H16" s="151" t="s">
        <v>710</v>
      </c>
      <c r="I16" s="151" t="s">
        <v>711</v>
      </c>
      <c r="J16" s="151" t="s">
        <v>712</v>
      </c>
    </row>
    <row r="17" spans="1:22" s="514" customFormat="1" ht="16.5" customHeight="1">
      <c r="A17" s="509" t="s">
        <v>713</v>
      </c>
      <c r="B17" s="515">
        <f>SUM(B18:B27)</f>
        <v>46543</v>
      </c>
      <c r="C17" s="516">
        <f>SUM(C18:C27)</f>
        <v>22941</v>
      </c>
      <c r="D17" s="516">
        <f>SUM(D18:D27)</f>
        <v>23602</v>
      </c>
      <c r="E17" s="512" t="s">
        <v>714</v>
      </c>
      <c r="F17" s="512" t="s">
        <v>715</v>
      </c>
      <c r="G17" s="512" t="s">
        <v>716</v>
      </c>
      <c r="H17" s="512" t="s">
        <v>717</v>
      </c>
      <c r="I17" s="512" t="s">
        <v>718</v>
      </c>
      <c r="J17" s="512" t="s">
        <v>719</v>
      </c>
      <c r="K17" s="513"/>
      <c r="L17" s="513"/>
      <c r="M17" s="513"/>
      <c r="N17" s="513"/>
      <c r="O17" s="513"/>
      <c r="P17" s="513"/>
      <c r="Q17" s="513"/>
      <c r="R17" s="513"/>
      <c r="S17" s="513"/>
      <c r="T17" s="513"/>
      <c r="U17" s="513"/>
      <c r="V17" s="513"/>
    </row>
    <row r="18" spans="1:10" ht="12" customHeight="1">
      <c r="A18" s="28" t="s">
        <v>720</v>
      </c>
      <c r="B18" s="192">
        <f>SUM(C18:D18)</f>
        <v>4014</v>
      </c>
      <c r="C18" s="220">
        <v>2037</v>
      </c>
      <c r="D18" s="220">
        <v>1977</v>
      </c>
      <c r="E18" s="151" t="s">
        <v>721</v>
      </c>
      <c r="F18" s="151" t="s">
        <v>722</v>
      </c>
      <c r="G18" s="151" t="s">
        <v>723</v>
      </c>
      <c r="H18" s="151" t="s">
        <v>724</v>
      </c>
      <c r="I18" s="151" t="s">
        <v>725</v>
      </c>
      <c r="J18" s="151" t="s">
        <v>726</v>
      </c>
    </row>
    <row r="19" spans="1:10" ht="12" customHeight="1">
      <c r="A19" s="28" t="s">
        <v>727</v>
      </c>
      <c r="B19" s="192">
        <f aca="true" t="shared" si="1" ref="B19:B27">SUM(C19:D19)</f>
        <v>3963</v>
      </c>
      <c r="C19" s="220">
        <v>2016</v>
      </c>
      <c r="D19" s="220">
        <v>1947</v>
      </c>
      <c r="E19" s="151" t="s">
        <v>1321</v>
      </c>
      <c r="F19" s="151" t="s">
        <v>1322</v>
      </c>
      <c r="G19" s="151" t="s">
        <v>1323</v>
      </c>
      <c r="H19" s="151" t="s">
        <v>1324</v>
      </c>
      <c r="I19" s="151" t="s">
        <v>728</v>
      </c>
      <c r="J19" s="151" t="s">
        <v>729</v>
      </c>
    </row>
    <row r="20" spans="1:10" ht="12" customHeight="1">
      <c r="A20" s="28" t="s">
        <v>730</v>
      </c>
      <c r="B20" s="192">
        <f t="shared" si="1"/>
        <v>4133</v>
      </c>
      <c r="C20" s="220">
        <v>2110</v>
      </c>
      <c r="D20" s="220">
        <v>2023</v>
      </c>
      <c r="E20" s="151" t="s">
        <v>1325</v>
      </c>
      <c r="F20" s="151" t="s">
        <v>1326</v>
      </c>
      <c r="G20" s="151" t="s">
        <v>1327</v>
      </c>
      <c r="H20" s="151" t="s">
        <v>1328</v>
      </c>
      <c r="I20" s="151" t="s">
        <v>731</v>
      </c>
      <c r="J20" s="151" t="s">
        <v>732</v>
      </c>
    </row>
    <row r="21" spans="1:10" ht="12" customHeight="1">
      <c r="A21" s="28" t="s">
        <v>734</v>
      </c>
      <c r="B21" s="192">
        <f t="shared" si="1"/>
        <v>4230</v>
      </c>
      <c r="C21" s="220">
        <v>2144</v>
      </c>
      <c r="D21" s="220">
        <v>2086</v>
      </c>
      <c r="E21" s="151" t="s">
        <v>735</v>
      </c>
      <c r="F21" s="151" t="s">
        <v>367</v>
      </c>
      <c r="G21" s="151" t="s">
        <v>736</v>
      </c>
      <c r="H21" s="151" t="s">
        <v>737</v>
      </c>
      <c r="I21" s="151" t="s">
        <v>738</v>
      </c>
      <c r="J21" s="151" t="s">
        <v>739</v>
      </c>
    </row>
    <row r="22" spans="1:10" ht="12" customHeight="1">
      <c r="A22" s="28" t="s">
        <v>740</v>
      </c>
      <c r="B22" s="192">
        <f t="shared" si="1"/>
        <v>4261</v>
      </c>
      <c r="C22" s="220">
        <v>2188</v>
      </c>
      <c r="D22" s="220">
        <v>2073</v>
      </c>
      <c r="E22" s="151" t="s">
        <v>1329</v>
      </c>
      <c r="F22" s="151" t="s">
        <v>1310</v>
      </c>
      <c r="G22" s="151" t="s">
        <v>1330</v>
      </c>
      <c r="H22" s="151" t="s">
        <v>1331</v>
      </c>
      <c r="I22" s="151" t="s">
        <v>1332</v>
      </c>
      <c r="J22" s="151" t="s">
        <v>741</v>
      </c>
    </row>
    <row r="23" spans="1:10" ht="12" customHeight="1">
      <c r="A23" s="28" t="s">
        <v>742</v>
      </c>
      <c r="B23" s="192">
        <f t="shared" si="1"/>
        <v>4515</v>
      </c>
      <c r="C23" s="220">
        <v>2311</v>
      </c>
      <c r="D23" s="220">
        <v>2204</v>
      </c>
      <c r="E23" s="151" t="s">
        <v>1333</v>
      </c>
      <c r="F23" s="151" t="s">
        <v>1334</v>
      </c>
      <c r="G23" s="151" t="s">
        <v>1335</v>
      </c>
      <c r="H23" s="151" t="s">
        <v>1336</v>
      </c>
      <c r="I23" s="151" t="s">
        <v>1337</v>
      </c>
      <c r="J23" s="151" t="s">
        <v>743</v>
      </c>
    </row>
    <row r="24" spans="1:10" ht="12" customHeight="1">
      <c r="A24" s="28" t="s">
        <v>744</v>
      </c>
      <c r="B24" s="192">
        <f t="shared" si="1"/>
        <v>4555</v>
      </c>
      <c r="C24" s="220">
        <v>2314</v>
      </c>
      <c r="D24" s="220">
        <v>2241</v>
      </c>
      <c r="E24" s="151" t="s">
        <v>745</v>
      </c>
      <c r="F24" s="151" t="s">
        <v>746</v>
      </c>
      <c r="G24" s="151" t="s">
        <v>747</v>
      </c>
      <c r="H24" s="151" t="s">
        <v>748</v>
      </c>
      <c r="I24" s="151" t="s">
        <v>749</v>
      </c>
      <c r="J24" s="151" t="s">
        <v>750</v>
      </c>
    </row>
    <row r="25" spans="1:10" ht="12" customHeight="1">
      <c r="A25" s="28" t="s">
        <v>751</v>
      </c>
      <c r="B25" s="192">
        <f t="shared" si="1"/>
        <v>4754</v>
      </c>
      <c r="C25" s="220">
        <v>2338</v>
      </c>
      <c r="D25" s="220">
        <v>2416</v>
      </c>
      <c r="E25" s="151" t="s">
        <v>752</v>
      </c>
      <c r="F25" s="151" t="s">
        <v>753</v>
      </c>
      <c r="G25" s="151" t="s">
        <v>754</v>
      </c>
      <c r="H25" s="151" t="s">
        <v>755</v>
      </c>
      <c r="I25" s="151" t="s">
        <v>756</v>
      </c>
      <c r="J25" s="151" t="s">
        <v>757</v>
      </c>
    </row>
    <row r="26" spans="1:10" ht="12" customHeight="1">
      <c r="A26" s="28" t="s">
        <v>758</v>
      </c>
      <c r="B26" s="192">
        <f t="shared" si="1"/>
        <v>5452</v>
      </c>
      <c r="C26" s="220">
        <v>2565</v>
      </c>
      <c r="D26" s="220">
        <v>2887</v>
      </c>
      <c r="E26" s="151" t="s">
        <v>1338</v>
      </c>
      <c r="F26" s="151" t="s">
        <v>1339</v>
      </c>
      <c r="G26" s="151" t="s">
        <v>1340</v>
      </c>
      <c r="H26" s="151" t="s">
        <v>1341</v>
      </c>
      <c r="I26" s="151" t="s">
        <v>759</v>
      </c>
      <c r="J26" s="151" t="s">
        <v>760</v>
      </c>
    </row>
    <row r="27" spans="1:10" ht="12" customHeight="1">
      <c r="A27" s="28" t="s">
        <v>761</v>
      </c>
      <c r="B27" s="192">
        <f t="shared" si="1"/>
        <v>6666</v>
      </c>
      <c r="C27" s="220">
        <v>2918</v>
      </c>
      <c r="D27" s="220">
        <v>3748</v>
      </c>
      <c r="E27" s="151" t="s">
        <v>762</v>
      </c>
      <c r="F27" s="151" t="s">
        <v>763</v>
      </c>
      <c r="G27" s="151" t="s">
        <v>764</v>
      </c>
      <c r="H27" s="151" t="s">
        <v>765</v>
      </c>
      <c r="I27" s="151" t="s">
        <v>766</v>
      </c>
      <c r="J27" s="151" t="s">
        <v>767</v>
      </c>
    </row>
    <row r="28" spans="1:22" s="514" customFormat="1" ht="16.5" customHeight="1">
      <c r="A28" s="509" t="s">
        <v>768</v>
      </c>
      <c r="B28" s="515">
        <f>SUM(B29:B38)</f>
        <v>71289</v>
      </c>
      <c r="C28" s="516">
        <f>SUM(C29:C38)</f>
        <v>33836</v>
      </c>
      <c r="D28" s="516">
        <f>SUM(D29:D38)</f>
        <v>37453</v>
      </c>
      <c r="E28" s="512" t="s">
        <v>769</v>
      </c>
      <c r="F28" s="512" t="s">
        <v>770</v>
      </c>
      <c r="G28" s="512" t="s">
        <v>771</v>
      </c>
      <c r="H28" s="512" t="s">
        <v>787</v>
      </c>
      <c r="I28" s="512" t="s">
        <v>788</v>
      </c>
      <c r="J28" s="512" t="s">
        <v>789</v>
      </c>
      <c r="K28" s="513"/>
      <c r="L28" s="513"/>
      <c r="M28" s="513"/>
      <c r="N28" s="513"/>
      <c r="O28" s="513"/>
      <c r="P28" s="513"/>
      <c r="Q28" s="513"/>
      <c r="R28" s="513"/>
      <c r="S28" s="513"/>
      <c r="T28" s="513"/>
      <c r="U28" s="513"/>
      <c r="V28" s="513"/>
    </row>
    <row r="29" spans="1:10" ht="12" customHeight="1">
      <c r="A29" s="28" t="s">
        <v>790</v>
      </c>
      <c r="B29" s="192">
        <f>SUM(C29:D29)</f>
        <v>6674</v>
      </c>
      <c r="C29" s="220">
        <v>3030</v>
      </c>
      <c r="D29" s="220">
        <v>3644</v>
      </c>
      <c r="E29" s="151" t="s">
        <v>791</v>
      </c>
      <c r="F29" s="151" t="s">
        <v>792</v>
      </c>
      <c r="G29" s="151" t="s">
        <v>793</v>
      </c>
      <c r="H29" s="151" t="s">
        <v>794</v>
      </c>
      <c r="I29" s="151" t="s">
        <v>733</v>
      </c>
      <c r="J29" s="151" t="s">
        <v>795</v>
      </c>
    </row>
    <row r="30" spans="1:10" ht="12" customHeight="1">
      <c r="A30" s="28" t="s">
        <v>796</v>
      </c>
      <c r="B30" s="192">
        <f aca="true" t="shared" si="2" ref="B30:B38">SUM(C30:D30)</f>
        <v>6592</v>
      </c>
      <c r="C30" s="220">
        <v>2962</v>
      </c>
      <c r="D30" s="220">
        <v>3630</v>
      </c>
      <c r="E30" s="151" t="s">
        <v>797</v>
      </c>
      <c r="F30" s="151" t="s">
        <v>798</v>
      </c>
      <c r="G30" s="151" t="s">
        <v>799</v>
      </c>
      <c r="H30" s="151" t="s">
        <v>800</v>
      </c>
      <c r="I30" s="151" t="s">
        <v>801</v>
      </c>
      <c r="J30" s="151" t="s">
        <v>802</v>
      </c>
    </row>
    <row r="31" spans="1:10" ht="12" customHeight="1">
      <c r="A31" s="28" t="s">
        <v>803</v>
      </c>
      <c r="B31" s="192">
        <f t="shared" si="2"/>
        <v>6675</v>
      </c>
      <c r="C31" s="220">
        <v>3169</v>
      </c>
      <c r="D31" s="220">
        <v>3506</v>
      </c>
      <c r="E31" s="151" t="s">
        <v>1342</v>
      </c>
      <c r="F31" s="151" t="s">
        <v>804</v>
      </c>
      <c r="G31" s="151" t="s">
        <v>303</v>
      </c>
      <c r="H31" s="151" t="s">
        <v>805</v>
      </c>
      <c r="I31" s="151" t="s">
        <v>806</v>
      </c>
      <c r="J31" s="151" t="s">
        <v>461</v>
      </c>
    </row>
    <row r="32" spans="1:10" ht="12" customHeight="1">
      <c r="A32" s="28" t="s">
        <v>807</v>
      </c>
      <c r="B32" s="192">
        <f t="shared" si="2"/>
        <v>6359</v>
      </c>
      <c r="C32" s="220">
        <v>3027</v>
      </c>
      <c r="D32" s="220">
        <v>3332</v>
      </c>
      <c r="E32" s="151" t="s">
        <v>1343</v>
      </c>
      <c r="F32" s="151" t="s">
        <v>808</v>
      </c>
      <c r="G32" s="151" t="s">
        <v>809</v>
      </c>
      <c r="H32" s="151" t="s">
        <v>810</v>
      </c>
      <c r="I32" s="151" t="s">
        <v>811</v>
      </c>
      <c r="J32" s="151" t="s">
        <v>812</v>
      </c>
    </row>
    <row r="33" spans="1:10" ht="12" customHeight="1">
      <c r="A33" s="28" t="s">
        <v>813</v>
      </c>
      <c r="B33" s="192">
        <f t="shared" si="2"/>
        <v>6655</v>
      </c>
      <c r="C33" s="220">
        <v>3198</v>
      </c>
      <c r="D33" s="220">
        <v>3457</v>
      </c>
      <c r="E33" s="151" t="s">
        <v>1344</v>
      </c>
      <c r="F33" s="151" t="s">
        <v>1345</v>
      </c>
      <c r="G33" s="151" t="s">
        <v>1346</v>
      </c>
      <c r="H33" s="151" t="s">
        <v>1347</v>
      </c>
      <c r="I33" s="151" t="s">
        <v>1348</v>
      </c>
      <c r="J33" s="151" t="s">
        <v>231</v>
      </c>
    </row>
    <row r="34" spans="1:10" ht="12" customHeight="1">
      <c r="A34" s="28" t="s">
        <v>814</v>
      </c>
      <c r="B34" s="192">
        <f t="shared" si="2"/>
        <v>6959</v>
      </c>
      <c r="C34" s="220">
        <v>3384</v>
      </c>
      <c r="D34" s="220">
        <v>3575</v>
      </c>
      <c r="E34" s="151" t="s">
        <v>1349</v>
      </c>
      <c r="F34" s="151" t="s">
        <v>1350</v>
      </c>
      <c r="G34" s="151" t="s">
        <v>1351</v>
      </c>
      <c r="H34" s="151" t="s">
        <v>1352</v>
      </c>
      <c r="I34" s="151" t="s">
        <v>1353</v>
      </c>
      <c r="J34" s="151" t="s">
        <v>1354</v>
      </c>
    </row>
    <row r="35" spans="1:10" ht="12" customHeight="1">
      <c r="A35" s="28" t="s">
        <v>815</v>
      </c>
      <c r="B35" s="192">
        <f t="shared" si="2"/>
        <v>7531</v>
      </c>
      <c r="C35" s="220">
        <v>3652</v>
      </c>
      <c r="D35" s="220">
        <v>3879</v>
      </c>
      <c r="E35" s="151" t="s">
        <v>1355</v>
      </c>
      <c r="F35" s="151" t="s">
        <v>1356</v>
      </c>
      <c r="G35" s="151" t="s">
        <v>1357</v>
      </c>
      <c r="H35" s="151" t="s">
        <v>816</v>
      </c>
      <c r="I35" s="151" t="s">
        <v>817</v>
      </c>
      <c r="J35" s="151" t="s">
        <v>818</v>
      </c>
    </row>
    <row r="36" spans="1:10" ht="12" customHeight="1">
      <c r="A36" s="28" t="s">
        <v>820</v>
      </c>
      <c r="B36" s="192">
        <f t="shared" si="2"/>
        <v>7945</v>
      </c>
      <c r="C36" s="220">
        <v>3796</v>
      </c>
      <c r="D36" s="220">
        <v>4149</v>
      </c>
      <c r="E36" s="151" t="s">
        <v>1358</v>
      </c>
      <c r="F36" s="151" t="s">
        <v>1359</v>
      </c>
      <c r="G36" s="151" t="s">
        <v>1360</v>
      </c>
      <c r="H36" s="151" t="s">
        <v>821</v>
      </c>
      <c r="I36" s="151" t="s">
        <v>822</v>
      </c>
      <c r="J36" s="151" t="s">
        <v>353</v>
      </c>
    </row>
    <row r="37" spans="1:10" ht="12" customHeight="1">
      <c r="A37" s="28" t="s">
        <v>823</v>
      </c>
      <c r="B37" s="192">
        <f t="shared" si="2"/>
        <v>8109</v>
      </c>
      <c r="C37" s="220">
        <v>3904</v>
      </c>
      <c r="D37" s="220">
        <v>4205</v>
      </c>
      <c r="E37" s="151" t="s">
        <v>824</v>
      </c>
      <c r="F37" s="151" t="s">
        <v>825</v>
      </c>
      <c r="G37" s="151" t="s">
        <v>704</v>
      </c>
      <c r="H37" s="151" t="s">
        <v>826</v>
      </c>
      <c r="I37" s="151" t="s">
        <v>363</v>
      </c>
      <c r="J37" s="151" t="s">
        <v>324</v>
      </c>
    </row>
    <row r="38" spans="1:10" ht="12" customHeight="1">
      <c r="A38" s="28" t="s">
        <v>827</v>
      </c>
      <c r="B38" s="192">
        <f t="shared" si="2"/>
        <v>7790</v>
      </c>
      <c r="C38" s="220">
        <v>3714</v>
      </c>
      <c r="D38" s="220">
        <v>4076</v>
      </c>
      <c r="E38" s="151" t="s">
        <v>1361</v>
      </c>
      <c r="F38" s="151" t="s">
        <v>1362</v>
      </c>
      <c r="G38" s="151" t="s">
        <v>1363</v>
      </c>
      <c r="H38" s="151" t="s">
        <v>1364</v>
      </c>
      <c r="I38" s="151" t="s">
        <v>1365</v>
      </c>
      <c r="J38" s="151" t="s">
        <v>1371</v>
      </c>
    </row>
    <row r="39" spans="1:22" s="514" customFormat="1" ht="16.5" customHeight="1">
      <c r="A39" s="509" t="s">
        <v>829</v>
      </c>
      <c r="B39" s="515">
        <f>SUM(B40:B49)</f>
        <v>67878</v>
      </c>
      <c r="C39" s="516">
        <f>SUM(C40:C49)</f>
        <v>33484</v>
      </c>
      <c r="D39" s="516">
        <f>SUM(D40:D49)</f>
        <v>34394</v>
      </c>
      <c r="E39" s="512" t="s">
        <v>830</v>
      </c>
      <c r="F39" s="512" t="s">
        <v>831</v>
      </c>
      <c r="G39" s="512" t="s">
        <v>832</v>
      </c>
      <c r="H39" s="512" t="s">
        <v>833</v>
      </c>
      <c r="I39" s="512" t="s">
        <v>834</v>
      </c>
      <c r="J39" s="512" t="s">
        <v>835</v>
      </c>
      <c r="K39" s="513"/>
      <c r="L39" s="513"/>
      <c r="M39" s="513"/>
      <c r="N39" s="513"/>
      <c r="O39" s="513"/>
      <c r="P39" s="513"/>
      <c r="Q39" s="513"/>
      <c r="R39" s="513"/>
      <c r="S39" s="513"/>
      <c r="T39" s="513"/>
      <c r="U39" s="513"/>
      <c r="V39" s="513"/>
    </row>
    <row r="40" spans="1:10" ht="12" customHeight="1">
      <c r="A40" s="28" t="s">
        <v>836</v>
      </c>
      <c r="B40" s="192">
        <f>SUM(C40:D40)</f>
        <v>7984</v>
      </c>
      <c r="C40" s="220">
        <v>3809</v>
      </c>
      <c r="D40" s="220">
        <v>4175</v>
      </c>
      <c r="E40" s="151" t="s">
        <v>837</v>
      </c>
      <c r="F40" s="151" t="s">
        <v>838</v>
      </c>
      <c r="G40" s="151" t="s">
        <v>839</v>
      </c>
      <c r="H40" s="151" t="s">
        <v>840</v>
      </c>
      <c r="I40" s="151" t="s">
        <v>705</v>
      </c>
      <c r="J40" s="151" t="s">
        <v>841</v>
      </c>
    </row>
    <row r="41" spans="1:10" ht="12" customHeight="1">
      <c r="A41" s="28" t="s">
        <v>842</v>
      </c>
      <c r="B41" s="192">
        <f aca="true" t="shared" si="3" ref="B41:B49">SUM(C41:D41)</f>
        <v>7853</v>
      </c>
      <c r="C41" s="220">
        <v>3777</v>
      </c>
      <c r="D41" s="220">
        <v>4076</v>
      </c>
      <c r="E41" s="151" t="s">
        <v>1372</v>
      </c>
      <c r="F41" s="151" t="s">
        <v>1373</v>
      </c>
      <c r="G41" s="151" t="s">
        <v>1374</v>
      </c>
      <c r="H41" s="151" t="s">
        <v>1375</v>
      </c>
      <c r="I41" s="151" t="s">
        <v>1376</v>
      </c>
      <c r="J41" s="151" t="s">
        <v>1377</v>
      </c>
    </row>
    <row r="42" spans="1:10" ht="12" customHeight="1">
      <c r="A42" s="28" t="s">
        <v>843</v>
      </c>
      <c r="B42" s="192">
        <f t="shared" si="3"/>
        <v>7621</v>
      </c>
      <c r="C42" s="220">
        <v>3787</v>
      </c>
      <c r="D42" s="220">
        <v>3834</v>
      </c>
      <c r="E42" s="151" t="s">
        <v>844</v>
      </c>
      <c r="F42" s="151" t="s">
        <v>845</v>
      </c>
      <c r="G42" s="151" t="s">
        <v>846</v>
      </c>
      <c r="H42" s="151" t="s">
        <v>847</v>
      </c>
      <c r="I42" s="151" t="s">
        <v>848</v>
      </c>
      <c r="J42" s="151" t="s">
        <v>849</v>
      </c>
    </row>
    <row r="43" spans="1:10" ht="12" customHeight="1">
      <c r="A43" s="28" t="s">
        <v>850</v>
      </c>
      <c r="B43" s="192">
        <f t="shared" si="3"/>
        <v>7396</v>
      </c>
      <c r="C43" s="220">
        <v>3646</v>
      </c>
      <c r="D43" s="220">
        <v>3750</v>
      </c>
      <c r="E43" s="151" t="s">
        <v>1378</v>
      </c>
      <c r="F43" s="151" t="s">
        <v>1379</v>
      </c>
      <c r="G43" s="151" t="s">
        <v>1380</v>
      </c>
      <c r="H43" s="151" t="s">
        <v>1381</v>
      </c>
      <c r="I43" s="151" t="s">
        <v>666</v>
      </c>
      <c r="J43" s="151" t="s">
        <v>851</v>
      </c>
    </row>
    <row r="44" spans="1:10" ht="12" customHeight="1">
      <c r="A44" s="28" t="s">
        <v>853</v>
      </c>
      <c r="B44" s="192">
        <f t="shared" si="3"/>
        <v>5829</v>
      </c>
      <c r="C44" s="220">
        <v>2908</v>
      </c>
      <c r="D44" s="220">
        <v>2921</v>
      </c>
      <c r="E44" s="151" t="s">
        <v>854</v>
      </c>
      <c r="F44" s="151" t="s">
        <v>855</v>
      </c>
      <c r="G44" s="151" t="s">
        <v>856</v>
      </c>
      <c r="H44" s="151" t="s">
        <v>857</v>
      </c>
      <c r="I44" s="151" t="s">
        <v>858</v>
      </c>
      <c r="J44" s="151" t="s">
        <v>859</v>
      </c>
    </row>
    <row r="45" spans="1:10" ht="12" customHeight="1">
      <c r="A45" s="28" t="s">
        <v>861</v>
      </c>
      <c r="B45" s="192">
        <f t="shared" si="3"/>
        <v>6976</v>
      </c>
      <c r="C45" s="220">
        <v>3464</v>
      </c>
      <c r="D45" s="220">
        <v>3512</v>
      </c>
      <c r="E45" s="151" t="s">
        <v>862</v>
      </c>
      <c r="F45" s="151" t="s">
        <v>863</v>
      </c>
      <c r="G45" s="151" t="s">
        <v>864</v>
      </c>
      <c r="H45" s="151" t="s">
        <v>865</v>
      </c>
      <c r="I45" s="151" t="s">
        <v>866</v>
      </c>
      <c r="J45" s="151" t="s">
        <v>828</v>
      </c>
    </row>
    <row r="46" spans="1:10" ht="12" customHeight="1">
      <c r="A46" s="28" t="s">
        <v>867</v>
      </c>
      <c r="B46" s="192">
        <f t="shared" si="3"/>
        <v>6504</v>
      </c>
      <c r="C46" s="220">
        <v>3269</v>
      </c>
      <c r="D46" s="220">
        <v>3235</v>
      </c>
      <c r="E46" s="151" t="s">
        <v>1382</v>
      </c>
      <c r="F46" s="151" t="s">
        <v>1363</v>
      </c>
      <c r="G46" s="151" t="s">
        <v>674</v>
      </c>
      <c r="H46" s="151" t="s">
        <v>868</v>
      </c>
      <c r="I46" s="151" t="s">
        <v>869</v>
      </c>
      <c r="J46" s="151" t="s">
        <v>870</v>
      </c>
    </row>
    <row r="47" spans="1:10" ht="12" customHeight="1">
      <c r="A47" s="28" t="s">
        <v>871</v>
      </c>
      <c r="B47" s="192">
        <f t="shared" si="3"/>
        <v>6246</v>
      </c>
      <c r="C47" s="220">
        <v>3115</v>
      </c>
      <c r="D47" s="220">
        <v>3131</v>
      </c>
      <c r="E47" s="151" t="s">
        <v>872</v>
      </c>
      <c r="F47" s="151" t="s">
        <v>1383</v>
      </c>
      <c r="G47" s="151" t="s">
        <v>1384</v>
      </c>
      <c r="H47" s="151" t="s">
        <v>1385</v>
      </c>
      <c r="I47" s="151" t="s">
        <v>1386</v>
      </c>
      <c r="J47" s="151" t="s">
        <v>873</v>
      </c>
    </row>
    <row r="48" spans="1:10" ht="12" customHeight="1">
      <c r="A48" s="28" t="s">
        <v>874</v>
      </c>
      <c r="B48" s="192">
        <f t="shared" si="3"/>
        <v>5945</v>
      </c>
      <c r="C48" s="220">
        <v>2971</v>
      </c>
      <c r="D48" s="220">
        <v>2974</v>
      </c>
      <c r="E48" s="151" t="s">
        <v>875</v>
      </c>
      <c r="F48" s="151" t="s">
        <v>876</v>
      </c>
      <c r="G48" s="151" t="s">
        <v>877</v>
      </c>
      <c r="H48" s="151" t="s">
        <v>878</v>
      </c>
      <c r="I48" s="151" t="s">
        <v>879</v>
      </c>
      <c r="J48" s="151" t="s">
        <v>880</v>
      </c>
    </row>
    <row r="49" spans="1:10" ht="12" customHeight="1">
      <c r="A49" s="28" t="s">
        <v>881</v>
      </c>
      <c r="B49" s="192">
        <f t="shared" si="3"/>
        <v>5524</v>
      </c>
      <c r="C49" s="220">
        <v>2738</v>
      </c>
      <c r="D49" s="220">
        <v>2786</v>
      </c>
      <c r="E49" s="151" t="s">
        <v>882</v>
      </c>
      <c r="F49" s="151" t="s">
        <v>883</v>
      </c>
      <c r="G49" s="151" t="s">
        <v>884</v>
      </c>
      <c r="H49" s="151" t="s">
        <v>885</v>
      </c>
      <c r="I49" s="151" t="s">
        <v>886</v>
      </c>
      <c r="J49" s="151" t="s">
        <v>887</v>
      </c>
    </row>
    <row r="50" spans="1:22" s="514" customFormat="1" ht="16.5" customHeight="1">
      <c r="A50" s="509" t="s">
        <v>888</v>
      </c>
      <c r="B50" s="515">
        <f>SUM(B51:B60)</f>
        <v>54975</v>
      </c>
      <c r="C50" s="516">
        <f>SUM(C51:C60)</f>
        <v>26727</v>
      </c>
      <c r="D50" s="516">
        <f>SUM(D51:D60)</f>
        <v>28248</v>
      </c>
      <c r="E50" s="512" t="s">
        <v>889</v>
      </c>
      <c r="F50" s="512" t="s">
        <v>890</v>
      </c>
      <c r="G50" s="512" t="s">
        <v>891</v>
      </c>
      <c r="H50" s="512" t="s">
        <v>892</v>
      </c>
      <c r="I50" s="512" t="s">
        <v>893</v>
      </c>
      <c r="J50" s="512" t="s">
        <v>894</v>
      </c>
      <c r="K50" s="513"/>
      <c r="L50" s="513"/>
      <c r="M50" s="513"/>
      <c r="N50" s="513"/>
      <c r="O50" s="513"/>
      <c r="P50" s="513"/>
      <c r="Q50" s="513"/>
      <c r="R50" s="513"/>
      <c r="S50" s="513"/>
      <c r="T50" s="513"/>
      <c r="U50" s="513"/>
      <c r="V50" s="513"/>
    </row>
    <row r="51" spans="1:10" ht="12" customHeight="1">
      <c r="A51" s="28" t="s">
        <v>895</v>
      </c>
      <c r="B51" s="192">
        <f>SUM(C51:D51)</f>
        <v>5580</v>
      </c>
      <c r="C51" s="220">
        <v>2715</v>
      </c>
      <c r="D51" s="220">
        <v>2865</v>
      </c>
      <c r="E51" s="151" t="s">
        <v>896</v>
      </c>
      <c r="F51" s="151" t="s">
        <v>897</v>
      </c>
      <c r="G51" s="151" t="s">
        <v>898</v>
      </c>
      <c r="H51" s="151" t="s">
        <v>899</v>
      </c>
      <c r="I51" s="151" t="s">
        <v>900</v>
      </c>
      <c r="J51" s="151" t="s">
        <v>901</v>
      </c>
    </row>
    <row r="52" spans="1:10" ht="12" customHeight="1">
      <c r="A52" s="28" t="s">
        <v>903</v>
      </c>
      <c r="B52" s="192">
        <f aca="true" t="shared" si="4" ref="B52:B60">SUM(C52:D52)</f>
        <v>5538</v>
      </c>
      <c r="C52" s="220">
        <v>2683</v>
      </c>
      <c r="D52" s="220">
        <v>2855</v>
      </c>
      <c r="E52" s="151" t="s">
        <v>1387</v>
      </c>
      <c r="F52" s="151" t="s">
        <v>1388</v>
      </c>
      <c r="G52" s="151" t="s">
        <v>904</v>
      </c>
      <c r="H52" s="151" t="s">
        <v>905</v>
      </c>
      <c r="I52" s="151" t="s">
        <v>906</v>
      </c>
      <c r="J52" s="151" t="s">
        <v>907</v>
      </c>
    </row>
    <row r="53" spans="1:10" ht="12" customHeight="1">
      <c r="A53" s="28" t="s">
        <v>908</v>
      </c>
      <c r="B53" s="192">
        <f t="shared" si="4"/>
        <v>5251</v>
      </c>
      <c r="C53" s="220">
        <v>2559</v>
      </c>
      <c r="D53" s="220">
        <v>2692</v>
      </c>
      <c r="E53" s="151" t="s">
        <v>1389</v>
      </c>
      <c r="F53" s="151" t="s">
        <v>1390</v>
      </c>
      <c r="G53" s="151" t="s">
        <v>1391</v>
      </c>
      <c r="H53" s="151" t="s">
        <v>909</v>
      </c>
      <c r="I53" s="151" t="s">
        <v>1392</v>
      </c>
      <c r="J53" s="151" t="s">
        <v>1393</v>
      </c>
    </row>
    <row r="54" spans="1:10" ht="12" customHeight="1">
      <c r="A54" s="28" t="s">
        <v>910</v>
      </c>
      <c r="B54" s="192">
        <f t="shared" si="4"/>
        <v>4894</v>
      </c>
      <c r="C54" s="220">
        <v>2423</v>
      </c>
      <c r="D54" s="220">
        <v>2471</v>
      </c>
      <c r="E54" s="151" t="s">
        <v>1394</v>
      </c>
      <c r="F54" s="151" t="s">
        <v>1395</v>
      </c>
      <c r="G54" s="151" t="s">
        <v>1396</v>
      </c>
      <c r="H54" s="151" t="s">
        <v>1397</v>
      </c>
      <c r="I54" s="151" t="s">
        <v>911</v>
      </c>
      <c r="J54" s="151" t="s">
        <v>912</v>
      </c>
    </row>
    <row r="55" spans="1:10" ht="12" customHeight="1">
      <c r="A55" s="28" t="s">
        <v>914</v>
      </c>
      <c r="B55" s="192">
        <f t="shared" si="4"/>
        <v>5250</v>
      </c>
      <c r="C55" s="220">
        <v>2580</v>
      </c>
      <c r="D55" s="220">
        <v>2670</v>
      </c>
      <c r="E55" s="151" t="s">
        <v>915</v>
      </c>
      <c r="F55" s="151" t="s">
        <v>916</v>
      </c>
      <c r="G55" s="151" t="s">
        <v>917</v>
      </c>
      <c r="H55" s="151" t="s">
        <v>918</v>
      </c>
      <c r="I55" s="151" t="s">
        <v>919</v>
      </c>
      <c r="J55" s="151" t="s">
        <v>920</v>
      </c>
    </row>
    <row r="56" spans="1:10" ht="12" customHeight="1">
      <c r="A56" s="28" t="s">
        <v>921</v>
      </c>
      <c r="B56" s="192">
        <f t="shared" si="4"/>
        <v>5230</v>
      </c>
      <c r="C56" s="220">
        <v>2549</v>
      </c>
      <c r="D56" s="220">
        <v>2681</v>
      </c>
      <c r="E56" s="151" t="s">
        <v>931</v>
      </c>
      <c r="F56" s="151" t="s">
        <v>932</v>
      </c>
      <c r="G56" s="151" t="s">
        <v>933</v>
      </c>
      <c r="H56" s="151" t="s">
        <v>934</v>
      </c>
      <c r="I56" s="151" t="s">
        <v>935</v>
      </c>
      <c r="J56" s="151" t="s">
        <v>936</v>
      </c>
    </row>
    <row r="57" spans="1:10" ht="12" customHeight="1">
      <c r="A57" s="28" t="s">
        <v>937</v>
      </c>
      <c r="B57" s="192">
        <f t="shared" si="4"/>
        <v>5228</v>
      </c>
      <c r="C57" s="220">
        <v>2554</v>
      </c>
      <c r="D57" s="220">
        <v>2674</v>
      </c>
      <c r="E57" s="151" t="s">
        <v>938</v>
      </c>
      <c r="F57" s="151" t="s">
        <v>939</v>
      </c>
      <c r="G57" s="151" t="s">
        <v>940</v>
      </c>
      <c r="H57" s="151" t="s">
        <v>941</v>
      </c>
      <c r="I57" s="151" t="s">
        <v>750</v>
      </c>
      <c r="J57" s="151" t="s">
        <v>942</v>
      </c>
    </row>
    <row r="58" spans="1:10" ht="12" customHeight="1">
      <c r="A58" s="28" t="s">
        <v>943</v>
      </c>
      <c r="B58" s="192">
        <f t="shared" si="4"/>
        <v>5501</v>
      </c>
      <c r="C58" s="220">
        <v>2590</v>
      </c>
      <c r="D58" s="220">
        <v>2911</v>
      </c>
      <c r="E58" s="151" t="s">
        <v>944</v>
      </c>
      <c r="F58" s="151" t="s">
        <v>945</v>
      </c>
      <c r="G58" s="151" t="s">
        <v>946</v>
      </c>
      <c r="H58" s="151" t="s">
        <v>947</v>
      </c>
      <c r="I58" s="151" t="s">
        <v>948</v>
      </c>
      <c r="J58" s="151" t="s">
        <v>949</v>
      </c>
    </row>
    <row r="59" spans="1:10" ht="12" customHeight="1">
      <c r="A59" s="28" t="s">
        <v>950</v>
      </c>
      <c r="B59" s="192">
        <f t="shared" si="4"/>
        <v>6024</v>
      </c>
      <c r="C59" s="220">
        <v>2927</v>
      </c>
      <c r="D59" s="220">
        <v>3097</v>
      </c>
      <c r="E59" s="151" t="s">
        <v>951</v>
      </c>
      <c r="F59" s="151" t="s">
        <v>764</v>
      </c>
      <c r="G59" s="151" t="s">
        <v>952</v>
      </c>
      <c r="H59" s="151" t="s">
        <v>953</v>
      </c>
      <c r="I59" s="151" t="s">
        <v>954</v>
      </c>
      <c r="J59" s="151" t="s">
        <v>852</v>
      </c>
    </row>
    <row r="60" spans="1:10" ht="12" customHeight="1" thickBot="1">
      <c r="A60" s="29" t="s">
        <v>955</v>
      </c>
      <c r="B60" s="229">
        <f t="shared" si="4"/>
        <v>6479</v>
      </c>
      <c r="C60" s="230">
        <v>3147</v>
      </c>
      <c r="D60" s="230">
        <v>3332</v>
      </c>
      <c r="E60" s="152" t="s">
        <v>956</v>
      </c>
      <c r="F60" s="152" t="s">
        <v>957</v>
      </c>
      <c r="G60" s="152" t="s">
        <v>958</v>
      </c>
      <c r="H60" s="152" t="s">
        <v>959</v>
      </c>
      <c r="I60" s="152" t="s">
        <v>960</v>
      </c>
      <c r="J60" s="152" t="s">
        <v>913</v>
      </c>
    </row>
    <row r="61" spans="1:22" s="514" customFormat="1" ht="12" customHeight="1">
      <c r="A61" s="509" t="s">
        <v>962</v>
      </c>
      <c r="B61" s="515">
        <f>SUM(B62:B71)</f>
        <v>65326</v>
      </c>
      <c r="C61" s="516">
        <f>SUM(C62:C71)</f>
        <v>31933</v>
      </c>
      <c r="D61" s="516">
        <f>SUM(D62:D71)</f>
        <v>33393</v>
      </c>
      <c r="E61" s="512" t="s">
        <v>963</v>
      </c>
      <c r="F61" s="512" t="s">
        <v>964</v>
      </c>
      <c r="G61" s="512" t="s">
        <v>965</v>
      </c>
      <c r="H61" s="512" t="s">
        <v>966</v>
      </c>
      <c r="I61" s="512" t="s">
        <v>967</v>
      </c>
      <c r="J61" s="512" t="s">
        <v>968</v>
      </c>
      <c r="K61" s="513"/>
      <c r="L61" s="513"/>
      <c r="M61" s="513"/>
      <c r="N61" s="513"/>
      <c r="O61" s="513"/>
      <c r="P61" s="513"/>
      <c r="Q61" s="513"/>
      <c r="R61" s="513"/>
      <c r="S61" s="513"/>
      <c r="T61" s="513"/>
      <c r="U61" s="513"/>
      <c r="V61" s="513"/>
    </row>
    <row r="62" spans="1:10" ht="12" customHeight="1">
      <c r="A62" s="28" t="s">
        <v>969</v>
      </c>
      <c r="B62" s="192">
        <f>SUM(C62:D62)</f>
        <v>6876</v>
      </c>
      <c r="C62" s="220">
        <v>3309</v>
      </c>
      <c r="D62" s="220">
        <v>3567</v>
      </c>
      <c r="E62" s="151" t="s">
        <v>1398</v>
      </c>
      <c r="F62" s="151" t="s">
        <v>970</v>
      </c>
      <c r="G62" s="151" t="s">
        <v>971</v>
      </c>
      <c r="H62" s="151" t="s">
        <v>972</v>
      </c>
      <c r="I62" s="151" t="s">
        <v>973</v>
      </c>
      <c r="J62" s="151" t="s">
        <v>974</v>
      </c>
    </row>
    <row r="63" spans="1:10" ht="12" customHeight="1">
      <c r="A63" s="28" t="s">
        <v>975</v>
      </c>
      <c r="B63" s="192">
        <f aca="true" t="shared" si="5" ref="B63:B71">SUM(C63:D63)</f>
        <v>8082</v>
      </c>
      <c r="C63" s="220">
        <v>3970</v>
      </c>
      <c r="D63" s="220">
        <v>4112</v>
      </c>
      <c r="E63" s="151" t="s">
        <v>1399</v>
      </c>
      <c r="F63" s="151" t="s">
        <v>1400</v>
      </c>
      <c r="G63" s="151" t="s">
        <v>1401</v>
      </c>
      <c r="H63" s="151" t="s">
        <v>1402</v>
      </c>
      <c r="I63" s="151" t="s">
        <v>976</v>
      </c>
      <c r="J63" s="151" t="s">
        <v>977</v>
      </c>
    </row>
    <row r="64" spans="1:10" ht="12" customHeight="1">
      <c r="A64" s="28" t="s">
        <v>978</v>
      </c>
      <c r="B64" s="192">
        <f t="shared" si="5"/>
        <v>8095</v>
      </c>
      <c r="C64" s="220">
        <v>3940</v>
      </c>
      <c r="D64" s="220">
        <v>4155</v>
      </c>
      <c r="E64" s="151" t="s">
        <v>979</v>
      </c>
      <c r="F64" s="151" t="s">
        <v>980</v>
      </c>
      <c r="G64" s="151" t="s">
        <v>981</v>
      </c>
      <c r="H64" s="151" t="s">
        <v>982</v>
      </c>
      <c r="I64" s="151" t="s">
        <v>983</v>
      </c>
      <c r="J64" s="151" t="s">
        <v>705</v>
      </c>
    </row>
    <row r="65" spans="1:10" ht="12" customHeight="1">
      <c r="A65" s="28" t="s">
        <v>984</v>
      </c>
      <c r="B65" s="192">
        <f t="shared" si="5"/>
        <v>8011</v>
      </c>
      <c r="C65" s="220">
        <v>3943</v>
      </c>
      <c r="D65" s="220">
        <v>4068</v>
      </c>
      <c r="E65" s="151" t="s">
        <v>985</v>
      </c>
      <c r="F65" s="151" t="s">
        <v>902</v>
      </c>
      <c r="G65" s="151" t="s">
        <v>1403</v>
      </c>
      <c r="H65" s="151" t="s">
        <v>986</v>
      </c>
      <c r="I65" s="151" t="s">
        <v>692</v>
      </c>
      <c r="J65" s="151" t="s">
        <v>987</v>
      </c>
    </row>
    <row r="66" spans="1:10" ht="12" customHeight="1">
      <c r="A66" s="28" t="s">
        <v>988</v>
      </c>
      <c r="B66" s="192">
        <f t="shared" si="5"/>
        <v>4832</v>
      </c>
      <c r="C66" s="220">
        <v>2397</v>
      </c>
      <c r="D66" s="220">
        <v>2435</v>
      </c>
      <c r="E66" s="151" t="s">
        <v>1404</v>
      </c>
      <c r="F66" s="151" t="s">
        <v>1405</v>
      </c>
      <c r="G66" s="151" t="s">
        <v>989</v>
      </c>
      <c r="H66" s="151" t="s">
        <v>990</v>
      </c>
      <c r="I66" s="151" t="s">
        <v>991</v>
      </c>
      <c r="J66" s="151" t="s">
        <v>992</v>
      </c>
    </row>
    <row r="67" spans="1:10" ht="12" customHeight="1">
      <c r="A67" s="28" t="s">
        <v>993</v>
      </c>
      <c r="B67" s="192">
        <f t="shared" si="5"/>
        <v>5143</v>
      </c>
      <c r="C67" s="220">
        <v>2468</v>
      </c>
      <c r="D67" s="220">
        <v>2675</v>
      </c>
      <c r="E67" s="151" t="s">
        <v>1406</v>
      </c>
      <c r="F67" s="151" t="s">
        <v>994</v>
      </c>
      <c r="G67" s="151" t="s">
        <v>995</v>
      </c>
      <c r="H67" s="151" t="s">
        <v>996</v>
      </c>
      <c r="I67" s="151" t="s">
        <v>997</v>
      </c>
      <c r="J67" s="151" t="s">
        <v>998</v>
      </c>
    </row>
    <row r="68" spans="1:10" ht="12" customHeight="1">
      <c r="A68" s="28" t="s">
        <v>999</v>
      </c>
      <c r="B68" s="192">
        <f t="shared" si="5"/>
        <v>6142</v>
      </c>
      <c r="C68" s="220">
        <v>2992</v>
      </c>
      <c r="D68" s="220">
        <v>3150</v>
      </c>
      <c r="E68" s="151" t="s">
        <v>1407</v>
      </c>
      <c r="F68" s="151" t="s">
        <v>1000</v>
      </c>
      <c r="G68" s="151" t="s">
        <v>680</v>
      </c>
      <c r="H68" s="151" t="s">
        <v>1001</v>
      </c>
      <c r="I68" s="151" t="s">
        <v>1002</v>
      </c>
      <c r="J68" s="151" t="s">
        <v>1003</v>
      </c>
    </row>
    <row r="69" spans="1:10" ht="12" customHeight="1">
      <c r="A69" s="28" t="s">
        <v>1004</v>
      </c>
      <c r="B69" s="192">
        <f t="shared" si="5"/>
        <v>5821</v>
      </c>
      <c r="C69" s="220">
        <v>2916</v>
      </c>
      <c r="D69" s="220">
        <v>2905</v>
      </c>
      <c r="E69" s="151" t="s">
        <v>1005</v>
      </c>
      <c r="F69" s="151" t="s">
        <v>1006</v>
      </c>
      <c r="G69" s="151" t="s">
        <v>1007</v>
      </c>
      <c r="H69" s="151" t="s">
        <v>1008</v>
      </c>
      <c r="I69" s="151" t="s">
        <v>994</v>
      </c>
      <c r="J69" s="151" t="s">
        <v>1009</v>
      </c>
    </row>
    <row r="70" spans="1:10" ht="12" customHeight="1">
      <c r="A70" s="28" t="s">
        <v>1011</v>
      </c>
      <c r="B70" s="192">
        <f t="shared" si="5"/>
        <v>6275</v>
      </c>
      <c r="C70" s="220">
        <v>3067</v>
      </c>
      <c r="D70" s="220">
        <v>3208</v>
      </c>
      <c r="E70" s="151" t="s">
        <v>896</v>
      </c>
      <c r="F70" s="151" t="s">
        <v>1012</v>
      </c>
      <c r="G70" s="151" t="s">
        <v>1013</v>
      </c>
      <c r="H70" s="151" t="s">
        <v>1014</v>
      </c>
      <c r="I70" s="151" t="s">
        <v>368</v>
      </c>
      <c r="J70" s="151" t="s">
        <v>1015</v>
      </c>
    </row>
    <row r="71" spans="1:10" ht="12" customHeight="1">
      <c r="A71" s="28" t="s">
        <v>1017</v>
      </c>
      <c r="B71" s="192">
        <f t="shared" si="5"/>
        <v>6049</v>
      </c>
      <c r="C71" s="220">
        <v>2931</v>
      </c>
      <c r="D71" s="220">
        <v>3118</v>
      </c>
      <c r="E71" s="151" t="s">
        <v>1018</v>
      </c>
      <c r="F71" s="151" t="s">
        <v>1019</v>
      </c>
      <c r="G71" s="151" t="s">
        <v>1020</v>
      </c>
      <c r="H71" s="151" t="s">
        <v>1021</v>
      </c>
      <c r="I71" s="151" t="s">
        <v>1022</v>
      </c>
      <c r="J71" s="151" t="s">
        <v>1023</v>
      </c>
    </row>
    <row r="72" spans="1:22" s="514" customFormat="1" ht="12" customHeight="1">
      <c r="A72" s="509" t="s">
        <v>1025</v>
      </c>
      <c r="B72" s="515">
        <f>SUM(B73:B82)</f>
        <v>46471</v>
      </c>
      <c r="C72" s="516">
        <f>SUM(C73:C82)</f>
        <v>21774</v>
      </c>
      <c r="D72" s="516">
        <f>SUM(D73:D82)</f>
        <v>24697</v>
      </c>
      <c r="E72" s="512" t="s">
        <v>1026</v>
      </c>
      <c r="F72" s="512" t="s">
        <v>1027</v>
      </c>
      <c r="G72" s="512" t="s">
        <v>1028</v>
      </c>
      <c r="H72" s="512" t="s">
        <v>1029</v>
      </c>
      <c r="I72" s="512" t="s">
        <v>1030</v>
      </c>
      <c r="J72" s="512" t="s">
        <v>1031</v>
      </c>
      <c r="K72" s="513"/>
      <c r="L72" s="513"/>
      <c r="M72" s="513"/>
      <c r="N72" s="513"/>
      <c r="O72" s="513"/>
      <c r="P72" s="513"/>
      <c r="Q72" s="513"/>
      <c r="R72" s="513"/>
      <c r="S72" s="513"/>
      <c r="T72" s="513"/>
      <c r="U72" s="513"/>
      <c r="V72" s="513"/>
    </row>
    <row r="73" spans="1:10" ht="12" customHeight="1">
      <c r="A73" s="28" t="s">
        <v>1032</v>
      </c>
      <c r="B73" s="192">
        <f>SUM(C73:D73)</f>
        <v>5206</v>
      </c>
      <c r="C73" s="220">
        <v>2484</v>
      </c>
      <c r="D73" s="220">
        <v>2722</v>
      </c>
      <c r="E73" s="151" t="s">
        <v>1033</v>
      </c>
      <c r="F73" s="151" t="s">
        <v>1034</v>
      </c>
      <c r="G73" s="151" t="s">
        <v>1035</v>
      </c>
      <c r="H73" s="151" t="s">
        <v>1036</v>
      </c>
      <c r="I73" s="151" t="s">
        <v>1037</v>
      </c>
      <c r="J73" s="151" t="s">
        <v>1038</v>
      </c>
    </row>
    <row r="74" spans="1:10" ht="12" customHeight="1">
      <c r="A74" s="28" t="s">
        <v>1039</v>
      </c>
      <c r="B74" s="192">
        <f aca="true" t="shared" si="6" ref="B74:B82">SUM(C74:D74)</f>
        <v>4637</v>
      </c>
      <c r="C74" s="220">
        <v>2233</v>
      </c>
      <c r="D74" s="220">
        <v>2404</v>
      </c>
      <c r="E74" s="151" t="s">
        <v>1040</v>
      </c>
      <c r="F74" s="151" t="s">
        <v>1041</v>
      </c>
      <c r="G74" s="151" t="s">
        <v>1042</v>
      </c>
      <c r="H74" s="151" t="s">
        <v>1043</v>
      </c>
      <c r="I74" s="151" t="s">
        <v>1044</v>
      </c>
      <c r="J74" s="151" t="s">
        <v>1045</v>
      </c>
    </row>
    <row r="75" spans="1:10" ht="12" customHeight="1">
      <c r="A75" s="28" t="s">
        <v>1047</v>
      </c>
      <c r="B75" s="192">
        <f t="shared" si="6"/>
        <v>4970</v>
      </c>
      <c r="C75" s="220">
        <v>2397</v>
      </c>
      <c r="D75" s="220">
        <v>2573</v>
      </c>
      <c r="E75" s="151" t="s">
        <v>1048</v>
      </c>
      <c r="F75" s="151" t="s">
        <v>1049</v>
      </c>
      <c r="G75" s="151" t="s">
        <v>1050</v>
      </c>
      <c r="H75" s="151" t="s">
        <v>1051</v>
      </c>
      <c r="I75" s="151" t="s">
        <v>1052</v>
      </c>
      <c r="J75" s="151" t="s">
        <v>1016</v>
      </c>
    </row>
    <row r="76" spans="1:10" ht="12" customHeight="1">
      <c r="A76" s="28" t="s">
        <v>1054</v>
      </c>
      <c r="B76" s="192">
        <f t="shared" si="6"/>
        <v>4921</v>
      </c>
      <c r="C76" s="220">
        <v>2307</v>
      </c>
      <c r="D76" s="220">
        <v>2614</v>
      </c>
      <c r="E76" s="151" t="s">
        <v>906</v>
      </c>
      <c r="F76" s="151" t="s">
        <v>1055</v>
      </c>
      <c r="G76" s="151" t="s">
        <v>1010</v>
      </c>
      <c r="H76" s="151" t="s">
        <v>799</v>
      </c>
      <c r="I76" s="151" t="s">
        <v>1056</v>
      </c>
      <c r="J76" s="151" t="s">
        <v>1057</v>
      </c>
    </row>
    <row r="77" spans="1:10" ht="12" customHeight="1">
      <c r="A77" s="28" t="s">
        <v>1059</v>
      </c>
      <c r="B77" s="192">
        <f t="shared" si="6"/>
        <v>4988</v>
      </c>
      <c r="C77" s="220">
        <v>2316</v>
      </c>
      <c r="D77" s="220">
        <v>2672</v>
      </c>
      <c r="E77" s="151" t="s">
        <v>1060</v>
      </c>
      <c r="F77" s="151" t="s">
        <v>1024</v>
      </c>
      <c r="G77" s="151" t="s">
        <v>1061</v>
      </c>
      <c r="H77" s="151" t="s">
        <v>1062</v>
      </c>
      <c r="I77" s="151" t="s">
        <v>1063</v>
      </c>
      <c r="J77" s="151" t="s">
        <v>1064</v>
      </c>
    </row>
    <row r="78" spans="1:10" ht="12" customHeight="1">
      <c r="A78" s="28" t="s">
        <v>1067</v>
      </c>
      <c r="B78" s="192">
        <f t="shared" si="6"/>
        <v>4717</v>
      </c>
      <c r="C78" s="220">
        <v>2241</v>
      </c>
      <c r="D78" s="220">
        <v>2476</v>
      </c>
      <c r="E78" s="151" t="s">
        <v>1068</v>
      </c>
      <c r="F78" s="151" t="s">
        <v>1069</v>
      </c>
      <c r="G78" s="151" t="s">
        <v>1070</v>
      </c>
      <c r="H78" s="151" t="s">
        <v>1071</v>
      </c>
      <c r="I78" s="151" t="s">
        <v>1072</v>
      </c>
      <c r="J78" s="151" t="s">
        <v>1073</v>
      </c>
    </row>
    <row r="79" spans="1:10" ht="12" customHeight="1">
      <c r="A79" s="28" t="s">
        <v>1074</v>
      </c>
      <c r="B79" s="192">
        <f t="shared" si="6"/>
        <v>4322</v>
      </c>
      <c r="C79" s="220">
        <v>1976</v>
      </c>
      <c r="D79" s="220">
        <v>2346</v>
      </c>
      <c r="E79" s="151" t="s">
        <v>1075</v>
      </c>
      <c r="F79" s="151" t="s">
        <v>662</v>
      </c>
      <c r="G79" s="151" t="s">
        <v>1408</v>
      </c>
      <c r="H79" s="151" t="s">
        <v>1076</v>
      </c>
      <c r="I79" s="151" t="s">
        <v>1077</v>
      </c>
      <c r="J79" s="151" t="s">
        <v>376</v>
      </c>
    </row>
    <row r="80" spans="1:10" ht="12" customHeight="1">
      <c r="A80" s="28" t="s">
        <v>1079</v>
      </c>
      <c r="B80" s="192">
        <f t="shared" si="6"/>
        <v>4372</v>
      </c>
      <c r="C80" s="220">
        <v>2030</v>
      </c>
      <c r="D80" s="220">
        <v>2342</v>
      </c>
      <c r="E80" s="151" t="s">
        <v>1080</v>
      </c>
      <c r="F80" s="151" t="s">
        <v>1066</v>
      </c>
      <c r="G80" s="151" t="s">
        <v>1081</v>
      </c>
      <c r="H80" s="151" t="s">
        <v>1082</v>
      </c>
      <c r="I80" s="151" t="s">
        <v>1083</v>
      </c>
      <c r="J80" s="151" t="s">
        <v>1084</v>
      </c>
    </row>
    <row r="81" spans="1:10" ht="12" customHeight="1">
      <c r="A81" s="28" t="s">
        <v>1086</v>
      </c>
      <c r="B81" s="192">
        <f t="shared" si="6"/>
        <v>4367</v>
      </c>
      <c r="C81" s="220">
        <v>1957</v>
      </c>
      <c r="D81" s="220">
        <v>2410</v>
      </c>
      <c r="E81" s="151" t="s">
        <v>1409</v>
      </c>
      <c r="F81" s="151" t="s">
        <v>1410</v>
      </c>
      <c r="G81" s="151" t="s">
        <v>1411</v>
      </c>
      <c r="H81" s="151" t="s">
        <v>1412</v>
      </c>
      <c r="I81" s="151" t="s">
        <v>1413</v>
      </c>
      <c r="J81" s="151" t="s">
        <v>1414</v>
      </c>
    </row>
    <row r="82" spans="1:10" ht="12" customHeight="1">
      <c r="A82" s="28" t="s">
        <v>1088</v>
      </c>
      <c r="B82" s="192">
        <f t="shared" si="6"/>
        <v>3971</v>
      </c>
      <c r="C82" s="220">
        <v>1833</v>
      </c>
      <c r="D82" s="220">
        <v>2138</v>
      </c>
      <c r="E82" s="151" t="s">
        <v>1089</v>
      </c>
      <c r="F82" s="151" t="s">
        <v>372</v>
      </c>
      <c r="G82" s="151" t="s">
        <v>1090</v>
      </c>
      <c r="H82" s="151" t="s">
        <v>1091</v>
      </c>
      <c r="I82" s="151" t="s">
        <v>1092</v>
      </c>
      <c r="J82" s="151" t="s">
        <v>1093</v>
      </c>
    </row>
    <row r="83" spans="1:22" s="514" customFormat="1" ht="12" customHeight="1">
      <c r="A83" s="509" t="s">
        <v>1096</v>
      </c>
      <c r="B83" s="515">
        <f>SUM(B84:B93)</f>
        <v>28513</v>
      </c>
      <c r="C83" s="516">
        <f>SUM(C84:C93)</f>
        <v>12085</v>
      </c>
      <c r="D83" s="516">
        <f>SUM(D84:D93)</f>
        <v>16428</v>
      </c>
      <c r="E83" s="512" t="s">
        <v>1097</v>
      </c>
      <c r="F83" s="512" t="s">
        <v>1098</v>
      </c>
      <c r="G83" s="512" t="s">
        <v>1099</v>
      </c>
      <c r="H83" s="512" t="s">
        <v>1100</v>
      </c>
      <c r="I83" s="512" t="s">
        <v>1101</v>
      </c>
      <c r="J83" s="512" t="s">
        <v>1102</v>
      </c>
      <c r="K83" s="513"/>
      <c r="L83" s="513"/>
      <c r="M83" s="513"/>
      <c r="N83" s="513"/>
      <c r="O83" s="513"/>
      <c r="P83" s="513"/>
      <c r="Q83" s="513"/>
      <c r="R83" s="513"/>
      <c r="S83" s="513"/>
      <c r="T83" s="513"/>
      <c r="U83" s="513"/>
      <c r="V83" s="513"/>
    </row>
    <row r="84" spans="1:10" ht="12" customHeight="1">
      <c r="A84" s="28" t="s">
        <v>1103</v>
      </c>
      <c r="B84" s="192">
        <f>SUM(C84:D84)</f>
        <v>3664</v>
      </c>
      <c r="C84" s="220">
        <v>1664</v>
      </c>
      <c r="D84" s="220">
        <v>2000</v>
      </c>
      <c r="E84" s="151" t="s">
        <v>961</v>
      </c>
      <c r="F84" s="151" t="s">
        <v>1104</v>
      </c>
      <c r="G84" s="151" t="s">
        <v>1105</v>
      </c>
      <c r="H84" s="151" t="s">
        <v>851</v>
      </c>
      <c r="I84" s="151" t="s">
        <v>1106</v>
      </c>
      <c r="J84" s="151" t="s">
        <v>1107</v>
      </c>
    </row>
    <row r="85" spans="1:10" ht="12" customHeight="1">
      <c r="A85" s="28" t="s">
        <v>1109</v>
      </c>
      <c r="B85" s="192">
        <f aca="true" t="shared" si="7" ref="B85:B93">SUM(C85:D85)</f>
        <v>3635</v>
      </c>
      <c r="C85" s="220">
        <v>1614</v>
      </c>
      <c r="D85" s="220">
        <v>2021</v>
      </c>
      <c r="E85" s="151" t="s">
        <v>1415</v>
      </c>
      <c r="F85" s="151" t="s">
        <v>1416</v>
      </c>
      <c r="G85" s="151" t="s">
        <v>1110</v>
      </c>
      <c r="H85" s="151" t="s">
        <v>1111</v>
      </c>
      <c r="I85" s="151" t="s">
        <v>1112</v>
      </c>
      <c r="J85" s="151" t="s">
        <v>1065</v>
      </c>
    </row>
    <row r="86" spans="1:10" ht="12" customHeight="1">
      <c r="A86" s="28" t="s">
        <v>1115</v>
      </c>
      <c r="B86" s="192">
        <f t="shared" si="7"/>
        <v>3433</v>
      </c>
      <c r="C86" s="220">
        <v>1536</v>
      </c>
      <c r="D86" s="220">
        <v>1897</v>
      </c>
      <c r="E86" s="151" t="s">
        <v>1417</v>
      </c>
      <c r="F86" s="151" t="s">
        <v>1116</v>
      </c>
      <c r="G86" s="151" t="s">
        <v>1117</v>
      </c>
      <c r="H86" s="151" t="s">
        <v>1118</v>
      </c>
      <c r="I86" s="151" t="s">
        <v>1119</v>
      </c>
      <c r="J86" s="151" t="s">
        <v>1120</v>
      </c>
    </row>
    <row r="87" spans="1:10" ht="12" customHeight="1">
      <c r="A87" s="28" t="s">
        <v>1123</v>
      </c>
      <c r="B87" s="192">
        <f t="shared" si="7"/>
        <v>3203</v>
      </c>
      <c r="C87" s="220">
        <v>1405</v>
      </c>
      <c r="D87" s="220">
        <v>1798</v>
      </c>
      <c r="E87" s="151" t="s">
        <v>1124</v>
      </c>
      <c r="F87" s="151" t="s">
        <v>1125</v>
      </c>
      <c r="G87" s="151" t="s">
        <v>1126</v>
      </c>
      <c r="H87" s="151" t="s">
        <v>1128</v>
      </c>
      <c r="I87" s="151" t="s">
        <v>1129</v>
      </c>
      <c r="J87" s="151" t="s">
        <v>1130</v>
      </c>
    </row>
    <row r="88" spans="1:10" ht="12" customHeight="1">
      <c r="A88" s="28" t="s">
        <v>1132</v>
      </c>
      <c r="B88" s="192">
        <f t="shared" si="7"/>
        <v>3079</v>
      </c>
      <c r="C88" s="220">
        <v>1338</v>
      </c>
      <c r="D88" s="220">
        <v>1741</v>
      </c>
      <c r="E88" s="151" t="s">
        <v>664</v>
      </c>
      <c r="F88" s="151" t="s">
        <v>1133</v>
      </c>
      <c r="G88" s="151" t="s">
        <v>1134</v>
      </c>
      <c r="H88" s="151" t="s">
        <v>1135</v>
      </c>
      <c r="I88" s="151" t="s">
        <v>1136</v>
      </c>
      <c r="J88" s="151" t="s">
        <v>1137</v>
      </c>
    </row>
    <row r="89" spans="1:10" ht="12" customHeight="1">
      <c r="A89" s="28" t="s">
        <v>1140</v>
      </c>
      <c r="B89" s="192">
        <f t="shared" si="7"/>
        <v>2792</v>
      </c>
      <c r="C89" s="220">
        <v>1192</v>
      </c>
      <c r="D89" s="220">
        <v>1600</v>
      </c>
      <c r="E89" s="151" t="s">
        <v>1141</v>
      </c>
      <c r="F89" s="151" t="s">
        <v>1142</v>
      </c>
      <c r="G89" s="151" t="s">
        <v>1143</v>
      </c>
      <c r="H89" s="151" t="s">
        <v>1144</v>
      </c>
      <c r="I89" s="151" t="s">
        <v>1145</v>
      </c>
      <c r="J89" s="151" t="s">
        <v>1146</v>
      </c>
    </row>
    <row r="90" spans="1:10" ht="12" customHeight="1">
      <c r="A90" s="28" t="s">
        <v>1149</v>
      </c>
      <c r="B90" s="192">
        <f t="shared" si="7"/>
        <v>2488</v>
      </c>
      <c r="C90" s="220">
        <v>1025</v>
      </c>
      <c r="D90" s="220">
        <v>1463</v>
      </c>
      <c r="E90" s="151" t="s">
        <v>1418</v>
      </c>
      <c r="F90" s="151" t="s">
        <v>1150</v>
      </c>
      <c r="G90" s="151" t="s">
        <v>1151</v>
      </c>
      <c r="H90" s="151" t="s">
        <v>1152</v>
      </c>
      <c r="I90" s="151" t="s">
        <v>1153</v>
      </c>
      <c r="J90" s="151" t="s">
        <v>1154</v>
      </c>
    </row>
    <row r="91" spans="1:10" ht="12" customHeight="1">
      <c r="A91" s="28" t="s">
        <v>1155</v>
      </c>
      <c r="B91" s="192">
        <f t="shared" si="7"/>
        <v>2213</v>
      </c>
      <c r="C91" s="220">
        <v>881</v>
      </c>
      <c r="D91" s="220">
        <v>1332</v>
      </c>
      <c r="E91" s="151" t="s">
        <v>1419</v>
      </c>
      <c r="F91" s="151" t="s">
        <v>1156</v>
      </c>
      <c r="G91" s="151" t="s">
        <v>1157</v>
      </c>
      <c r="H91" s="151" t="s">
        <v>1158</v>
      </c>
      <c r="I91" s="151" t="s">
        <v>1159</v>
      </c>
      <c r="J91" s="151" t="s">
        <v>1160</v>
      </c>
    </row>
    <row r="92" spans="1:10" ht="12" customHeight="1">
      <c r="A92" s="28" t="s">
        <v>1162</v>
      </c>
      <c r="B92" s="192">
        <f t="shared" si="7"/>
        <v>2074</v>
      </c>
      <c r="C92" s="220">
        <v>769</v>
      </c>
      <c r="D92" s="220">
        <v>1305</v>
      </c>
      <c r="E92" s="151" t="s">
        <v>1163</v>
      </c>
      <c r="F92" s="151" t="s">
        <v>1164</v>
      </c>
      <c r="G92" s="151" t="s">
        <v>1165</v>
      </c>
      <c r="H92" s="151" t="s">
        <v>1166</v>
      </c>
      <c r="I92" s="151" t="s">
        <v>1167</v>
      </c>
      <c r="J92" s="151" t="s">
        <v>1168</v>
      </c>
    </row>
    <row r="93" spans="1:10" ht="12" customHeight="1">
      <c r="A93" s="28" t="s">
        <v>1171</v>
      </c>
      <c r="B93" s="192">
        <f t="shared" si="7"/>
        <v>1932</v>
      </c>
      <c r="C93" s="220">
        <v>661</v>
      </c>
      <c r="D93" s="220">
        <v>1271</v>
      </c>
      <c r="E93" s="151" t="s">
        <v>1172</v>
      </c>
      <c r="F93" s="151" t="s">
        <v>1173</v>
      </c>
      <c r="G93" s="151" t="s">
        <v>1078</v>
      </c>
      <c r="H93" s="151" t="s">
        <v>1174</v>
      </c>
      <c r="I93" s="151" t="s">
        <v>1175</v>
      </c>
      <c r="J93" s="151" t="s">
        <v>1176</v>
      </c>
    </row>
    <row r="94" spans="1:22" s="514" customFormat="1" ht="12" customHeight="1">
      <c r="A94" s="509" t="s">
        <v>1179</v>
      </c>
      <c r="B94" s="515">
        <f>SUM(B95:B104)</f>
        <v>11383</v>
      </c>
      <c r="C94" s="516">
        <f>SUM(C95:C104)</f>
        <v>3811</v>
      </c>
      <c r="D94" s="516">
        <f>SUM(D95:D104)</f>
        <v>7572</v>
      </c>
      <c r="E94" s="512" t="s">
        <v>1180</v>
      </c>
      <c r="F94" s="512" t="s">
        <v>819</v>
      </c>
      <c r="G94" s="512" t="s">
        <v>1181</v>
      </c>
      <c r="H94" s="512" t="s">
        <v>1182</v>
      </c>
      <c r="I94" s="512" t="s">
        <v>1183</v>
      </c>
      <c r="J94" s="512" t="s">
        <v>1184</v>
      </c>
      <c r="K94" s="513"/>
      <c r="L94" s="513"/>
      <c r="M94" s="513"/>
      <c r="N94" s="513"/>
      <c r="O94" s="513"/>
      <c r="P94" s="513"/>
      <c r="Q94" s="513"/>
      <c r="R94" s="513"/>
      <c r="S94" s="513"/>
      <c r="T94" s="513"/>
      <c r="U94" s="513"/>
      <c r="V94" s="513"/>
    </row>
    <row r="95" spans="1:10" ht="12" customHeight="1">
      <c r="A95" s="28" t="s">
        <v>1185</v>
      </c>
      <c r="B95" s="192">
        <f>SUM(C95:D95)</f>
        <v>1850</v>
      </c>
      <c r="C95" s="220">
        <v>664</v>
      </c>
      <c r="D95" s="220">
        <v>1186</v>
      </c>
      <c r="E95" s="151" t="s">
        <v>1186</v>
      </c>
      <c r="F95" s="151" t="s">
        <v>1187</v>
      </c>
      <c r="G95" s="151" t="s">
        <v>1188</v>
      </c>
      <c r="H95" s="151" t="s">
        <v>1189</v>
      </c>
      <c r="I95" s="151" t="s">
        <v>1190</v>
      </c>
      <c r="J95" s="151" t="s">
        <v>1191</v>
      </c>
    </row>
    <row r="96" spans="1:10" ht="12" customHeight="1">
      <c r="A96" s="28" t="s">
        <v>1194</v>
      </c>
      <c r="B96" s="192">
        <f aca="true" t="shared" si="8" ref="B96:B104">SUM(C96:D96)</f>
        <v>1374</v>
      </c>
      <c r="C96" s="220">
        <v>469</v>
      </c>
      <c r="D96" s="220">
        <v>905</v>
      </c>
      <c r="E96" s="151" t="s">
        <v>1195</v>
      </c>
      <c r="F96" s="151" t="s">
        <v>1196</v>
      </c>
      <c r="G96" s="151" t="s">
        <v>1197</v>
      </c>
      <c r="H96" s="151" t="s">
        <v>1198</v>
      </c>
      <c r="I96" s="151" t="s">
        <v>1199</v>
      </c>
      <c r="J96" s="151" t="s">
        <v>1197</v>
      </c>
    </row>
    <row r="97" spans="1:10" ht="12" customHeight="1">
      <c r="A97" s="28" t="s">
        <v>1201</v>
      </c>
      <c r="B97" s="192">
        <f t="shared" si="8"/>
        <v>1356</v>
      </c>
      <c r="C97" s="220">
        <v>487</v>
      </c>
      <c r="D97" s="220">
        <v>869</v>
      </c>
      <c r="E97" s="151" t="s">
        <v>1420</v>
      </c>
      <c r="F97" s="151" t="s">
        <v>1202</v>
      </c>
      <c r="G97" s="151" t="s">
        <v>1203</v>
      </c>
      <c r="H97" s="151" t="s">
        <v>1204</v>
      </c>
      <c r="I97" s="151" t="s">
        <v>1205</v>
      </c>
      <c r="J97" s="151" t="s">
        <v>1206</v>
      </c>
    </row>
    <row r="98" spans="1:10" ht="12" customHeight="1">
      <c r="A98" s="28" t="s">
        <v>1208</v>
      </c>
      <c r="B98" s="192">
        <f t="shared" si="8"/>
        <v>1322</v>
      </c>
      <c r="C98" s="220">
        <v>454</v>
      </c>
      <c r="D98" s="220">
        <v>868</v>
      </c>
      <c r="E98" s="151" t="s">
        <v>1209</v>
      </c>
      <c r="F98" s="151" t="s">
        <v>1210</v>
      </c>
      <c r="G98" s="151" t="s">
        <v>1211</v>
      </c>
      <c r="H98" s="151" t="s">
        <v>1212</v>
      </c>
      <c r="I98" s="151" t="s">
        <v>1213</v>
      </c>
      <c r="J98" s="151" t="s">
        <v>1214</v>
      </c>
    </row>
    <row r="99" spans="1:10" ht="12" customHeight="1">
      <c r="A99" s="28" t="s">
        <v>1217</v>
      </c>
      <c r="B99" s="192">
        <f t="shared" si="8"/>
        <v>1160</v>
      </c>
      <c r="C99" s="220">
        <v>387</v>
      </c>
      <c r="D99" s="220">
        <v>773</v>
      </c>
      <c r="E99" s="151" t="s">
        <v>1121</v>
      </c>
      <c r="F99" s="151" t="s">
        <v>1218</v>
      </c>
      <c r="G99" s="151" t="s">
        <v>1219</v>
      </c>
      <c r="H99" s="151" t="s">
        <v>1147</v>
      </c>
      <c r="I99" s="151" t="s">
        <v>1220</v>
      </c>
      <c r="J99" s="151" t="s">
        <v>1221</v>
      </c>
    </row>
    <row r="100" spans="1:10" ht="12" customHeight="1">
      <c r="A100" s="28" t="s">
        <v>1225</v>
      </c>
      <c r="B100" s="192">
        <f t="shared" si="8"/>
        <v>1100</v>
      </c>
      <c r="C100" s="220">
        <v>366</v>
      </c>
      <c r="D100" s="220">
        <v>734</v>
      </c>
      <c r="E100" s="151" t="s">
        <v>1226</v>
      </c>
      <c r="F100" s="151" t="s">
        <v>1227</v>
      </c>
      <c r="G100" s="151" t="s">
        <v>1228</v>
      </c>
      <c r="H100" s="151" t="s">
        <v>1229</v>
      </c>
      <c r="I100" s="151" t="s">
        <v>1230</v>
      </c>
      <c r="J100" s="151" t="s">
        <v>1231</v>
      </c>
    </row>
    <row r="101" spans="1:10" ht="12" customHeight="1">
      <c r="A101" s="28" t="s">
        <v>1233</v>
      </c>
      <c r="B101" s="192">
        <f t="shared" si="8"/>
        <v>961</v>
      </c>
      <c r="C101" s="220">
        <v>307</v>
      </c>
      <c r="D101" s="220">
        <v>654</v>
      </c>
      <c r="E101" s="151" t="s">
        <v>1234</v>
      </c>
      <c r="F101" s="151" t="s">
        <v>1235</v>
      </c>
      <c r="G101" s="151" t="s">
        <v>1236</v>
      </c>
      <c r="H101" s="151" t="s">
        <v>1228</v>
      </c>
      <c r="I101" s="151" t="s">
        <v>1421</v>
      </c>
      <c r="J101" s="151" t="s">
        <v>1237</v>
      </c>
    </row>
    <row r="102" spans="1:10" ht="12" customHeight="1">
      <c r="A102" s="28" t="s">
        <v>1241</v>
      </c>
      <c r="B102" s="192">
        <f t="shared" si="8"/>
        <v>804</v>
      </c>
      <c r="C102" s="220">
        <v>264</v>
      </c>
      <c r="D102" s="220">
        <v>540</v>
      </c>
      <c r="E102" s="151" t="s">
        <v>1242</v>
      </c>
      <c r="F102" s="151" t="s">
        <v>1243</v>
      </c>
      <c r="G102" s="151" t="s">
        <v>1244</v>
      </c>
      <c r="H102" s="151" t="s">
        <v>1245</v>
      </c>
      <c r="I102" s="151" t="s">
        <v>1246</v>
      </c>
      <c r="J102" s="151" t="s">
        <v>1247</v>
      </c>
    </row>
    <row r="103" spans="1:10" ht="12" customHeight="1">
      <c r="A103" s="28" t="s">
        <v>1249</v>
      </c>
      <c r="B103" s="192">
        <f t="shared" si="8"/>
        <v>822</v>
      </c>
      <c r="C103" s="220">
        <v>254</v>
      </c>
      <c r="D103" s="220">
        <v>568</v>
      </c>
      <c r="E103" s="151" t="s">
        <v>314</v>
      </c>
      <c r="F103" s="151" t="s">
        <v>1250</v>
      </c>
      <c r="G103" s="151" t="s">
        <v>1251</v>
      </c>
      <c r="H103" s="151" t="s">
        <v>1252</v>
      </c>
      <c r="I103" s="151" t="s">
        <v>1253</v>
      </c>
      <c r="J103" s="151" t="s">
        <v>1254</v>
      </c>
    </row>
    <row r="104" spans="1:10" ht="12" customHeight="1">
      <c r="A104" s="28" t="s">
        <v>1257</v>
      </c>
      <c r="B104" s="192">
        <f t="shared" si="8"/>
        <v>634</v>
      </c>
      <c r="C104" s="220">
        <v>159</v>
      </c>
      <c r="D104" s="220">
        <v>475</v>
      </c>
      <c r="E104" s="151" t="s">
        <v>1258</v>
      </c>
      <c r="F104" s="151" t="s">
        <v>1259</v>
      </c>
      <c r="G104" s="151" t="s">
        <v>1260</v>
      </c>
      <c r="H104" s="151" t="s">
        <v>1247</v>
      </c>
      <c r="I104" s="151" t="s">
        <v>1261</v>
      </c>
      <c r="J104" s="151" t="s">
        <v>1262</v>
      </c>
    </row>
    <row r="105" spans="1:22" s="514" customFormat="1" ht="12" customHeight="1">
      <c r="A105" s="509" t="s">
        <v>1263</v>
      </c>
      <c r="B105" s="515">
        <f>SUM(B106:B115)</f>
        <v>2096</v>
      </c>
      <c r="C105" s="516">
        <f>SUM(C106:C115)</f>
        <v>502</v>
      </c>
      <c r="D105" s="516">
        <f>SUM(D106:D115)</f>
        <v>1594</v>
      </c>
      <c r="E105" s="512" t="s">
        <v>1264</v>
      </c>
      <c r="F105" s="512" t="s">
        <v>1232</v>
      </c>
      <c r="G105" s="512" t="s">
        <v>248</v>
      </c>
      <c r="H105" s="512" t="s">
        <v>1265</v>
      </c>
      <c r="I105" s="512" t="s">
        <v>1266</v>
      </c>
      <c r="J105" s="512" t="s">
        <v>1267</v>
      </c>
      <c r="K105" s="513"/>
      <c r="L105" s="513"/>
      <c r="M105" s="513"/>
      <c r="N105" s="513"/>
      <c r="O105" s="513"/>
      <c r="P105" s="513"/>
      <c r="Q105" s="513"/>
      <c r="R105" s="513"/>
      <c r="S105" s="513"/>
      <c r="T105" s="513"/>
      <c r="U105" s="513"/>
      <c r="V105" s="513"/>
    </row>
    <row r="106" spans="1:10" ht="12" customHeight="1">
      <c r="A106" s="28" t="s">
        <v>1269</v>
      </c>
      <c r="B106" s="192">
        <f>SUM(C106:D106)</f>
        <v>537</v>
      </c>
      <c r="C106" s="220">
        <v>141</v>
      </c>
      <c r="D106" s="220">
        <v>396</v>
      </c>
      <c r="E106" s="151" t="s">
        <v>1270</v>
      </c>
      <c r="F106" s="151" t="s">
        <v>1271</v>
      </c>
      <c r="G106" s="151" t="s">
        <v>1272</v>
      </c>
      <c r="H106" s="151" t="s">
        <v>1273</v>
      </c>
      <c r="I106" s="151" t="s">
        <v>1047</v>
      </c>
      <c r="J106" s="151" t="s">
        <v>1274</v>
      </c>
    </row>
    <row r="107" spans="1:10" ht="12" customHeight="1">
      <c r="A107" s="28" t="s">
        <v>1277</v>
      </c>
      <c r="B107" s="192">
        <f aca="true" t="shared" si="9" ref="B107:B116">SUM(C107:D107)</f>
        <v>411</v>
      </c>
      <c r="C107" s="220">
        <v>100</v>
      </c>
      <c r="D107" s="220">
        <v>311</v>
      </c>
      <c r="E107" s="151" t="s">
        <v>1278</v>
      </c>
      <c r="F107" s="151" t="s">
        <v>1079</v>
      </c>
      <c r="G107" s="151" t="s">
        <v>1280</v>
      </c>
      <c r="H107" s="151" t="s">
        <v>1281</v>
      </c>
      <c r="I107" s="151" t="s">
        <v>881</v>
      </c>
      <c r="J107" s="151" t="s">
        <v>1282</v>
      </c>
    </row>
    <row r="108" spans="1:10" ht="12" customHeight="1">
      <c r="A108" s="28" t="s">
        <v>1283</v>
      </c>
      <c r="B108" s="192">
        <f t="shared" si="9"/>
        <v>356</v>
      </c>
      <c r="C108" s="220">
        <v>85</v>
      </c>
      <c r="D108" s="220">
        <v>271</v>
      </c>
      <c r="E108" s="151" t="s">
        <v>1284</v>
      </c>
      <c r="F108" s="151" t="s">
        <v>1047</v>
      </c>
      <c r="G108" s="151" t="s">
        <v>1285</v>
      </c>
      <c r="H108" s="151" t="s">
        <v>1239</v>
      </c>
      <c r="I108" s="151" t="s">
        <v>908</v>
      </c>
      <c r="J108" s="151" t="s">
        <v>1286</v>
      </c>
    </row>
    <row r="109" spans="1:10" ht="12" customHeight="1">
      <c r="A109" s="28" t="s">
        <v>1261</v>
      </c>
      <c r="B109" s="192">
        <f t="shared" si="9"/>
        <v>278</v>
      </c>
      <c r="C109" s="220">
        <v>64</v>
      </c>
      <c r="D109" s="220">
        <v>214</v>
      </c>
      <c r="E109" s="151" t="s">
        <v>1287</v>
      </c>
      <c r="F109" s="151" t="s">
        <v>874</v>
      </c>
      <c r="G109" s="151" t="s">
        <v>1288</v>
      </c>
      <c r="H109" s="151" t="s">
        <v>1289</v>
      </c>
      <c r="I109" s="151" t="s">
        <v>823</v>
      </c>
      <c r="J109" s="151" t="s">
        <v>1132</v>
      </c>
    </row>
    <row r="110" spans="1:10" ht="12" customHeight="1">
      <c r="A110" s="28" t="s">
        <v>1290</v>
      </c>
      <c r="B110" s="192">
        <f t="shared" si="9"/>
        <v>142</v>
      </c>
      <c r="C110" s="220">
        <v>33</v>
      </c>
      <c r="D110" s="220">
        <v>109</v>
      </c>
      <c r="E110" s="151" t="s">
        <v>1291</v>
      </c>
      <c r="F110" s="151" t="s">
        <v>814</v>
      </c>
      <c r="G110" s="151" t="s">
        <v>1241</v>
      </c>
      <c r="H110" s="151" t="s">
        <v>1067</v>
      </c>
      <c r="I110" s="151" t="s">
        <v>761</v>
      </c>
      <c r="J110" s="151" t="s">
        <v>937</v>
      </c>
    </row>
    <row r="111" spans="1:10" ht="12" customHeight="1">
      <c r="A111" s="28" t="s">
        <v>1271</v>
      </c>
      <c r="B111" s="192">
        <f t="shared" si="9"/>
        <v>112</v>
      </c>
      <c r="C111" s="220">
        <v>20</v>
      </c>
      <c r="D111" s="220">
        <v>92</v>
      </c>
      <c r="E111" s="151" t="s">
        <v>1140</v>
      </c>
      <c r="F111" s="151" t="s">
        <v>740</v>
      </c>
      <c r="G111" s="151" t="s">
        <v>1039</v>
      </c>
      <c r="H111" s="151" t="s">
        <v>950</v>
      </c>
      <c r="I111" s="151" t="s">
        <v>1422</v>
      </c>
      <c r="J111" s="151" t="s">
        <v>871</v>
      </c>
    </row>
    <row r="112" spans="1:10" ht="12" customHeight="1">
      <c r="A112" s="28" t="s">
        <v>1292</v>
      </c>
      <c r="B112" s="192">
        <f t="shared" si="9"/>
        <v>106</v>
      </c>
      <c r="C112" s="220">
        <v>23</v>
      </c>
      <c r="D112" s="220">
        <v>83</v>
      </c>
      <c r="E112" s="151" t="s">
        <v>937</v>
      </c>
      <c r="F112" s="151" t="s">
        <v>682</v>
      </c>
      <c r="G112" s="151" t="s">
        <v>910</v>
      </c>
      <c r="H112" s="151" t="s">
        <v>820</v>
      </c>
      <c r="I112" s="151" t="s">
        <v>706</v>
      </c>
      <c r="J112" s="151" t="s">
        <v>758</v>
      </c>
    </row>
    <row r="113" spans="1:10" ht="12" customHeight="1">
      <c r="A113" s="28" t="s">
        <v>1293</v>
      </c>
      <c r="B113" s="192">
        <f t="shared" si="9"/>
        <v>65</v>
      </c>
      <c r="C113" s="220">
        <v>17</v>
      </c>
      <c r="D113" s="220">
        <v>48</v>
      </c>
      <c r="E113" s="151" t="s">
        <v>820</v>
      </c>
      <c r="F113" s="151" t="s">
        <v>695</v>
      </c>
      <c r="G113" s="151" t="s">
        <v>796</v>
      </c>
      <c r="H113" s="151" t="s">
        <v>758</v>
      </c>
      <c r="I113" s="151" t="s">
        <v>682</v>
      </c>
      <c r="J113" s="151" t="s">
        <v>742</v>
      </c>
    </row>
    <row r="114" spans="1:10" ht="12" customHeight="1">
      <c r="A114" s="28" t="s">
        <v>1255</v>
      </c>
      <c r="B114" s="192">
        <f t="shared" si="9"/>
        <v>55</v>
      </c>
      <c r="C114" s="220">
        <v>13</v>
      </c>
      <c r="D114" s="220">
        <v>42</v>
      </c>
      <c r="E114" s="151" t="s">
        <v>758</v>
      </c>
      <c r="F114" s="151" t="s">
        <v>675</v>
      </c>
      <c r="G114" s="151" t="s">
        <v>744</v>
      </c>
      <c r="H114" s="151" t="s">
        <v>720</v>
      </c>
      <c r="I114" s="151" t="s">
        <v>688</v>
      </c>
      <c r="J114" s="151" t="s">
        <v>695</v>
      </c>
    </row>
    <row r="115" spans="1:10" ht="12" customHeight="1">
      <c r="A115" s="28" t="s">
        <v>1294</v>
      </c>
      <c r="B115" s="192">
        <f t="shared" si="9"/>
        <v>34</v>
      </c>
      <c r="C115" s="220">
        <v>6</v>
      </c>
      <c r="D115" s="220">
        <v>28</v>
      </c>
      <c r="E115" s="151" t="s">
        <v>751</v>
      </c>
      <c r="F115" s="151" t="s">
        <v>694</v>
      </c>
      <c r="G115" s="151" t="s">
        <v>730</v>
      </c>
      <c r="H115" s="151" t="s">
        <v>688</v>
      </c>
      <c r="I115" s="151" t="s">
        <v>667</v>
      </c>
      <c r="J115" s="151" t="s">
        <v>682</v>
      </c>
    </row>
    <row r="116" spans="1:22" s="514" customFormat="1" ht="12" customHeight="1" thickBot="1">
      <c r="A116" s="517" t="s">
        <v>1295</v>
      </c>
      <c r="B116" s="518">
        <f t="shared" si="9"/>
        <v>41</v>
      </c>
      <c r="C116" s="519">
        <v>5</v>
      </c>
      <c r="D116" s="519">
        <v>36</v>
      </c>
      <c r="E116" s="520" t="s">
        <v>740</v>
      </c>
      <c r="F116" s="520" t="s">
        <v>688</v>
      </c>
      <c r="G116" s="520" t="s">
        <v>720</v>
      </c>
      <c r="H116" s="520" t="s">
        <v>702</v>
      </c>
      <c r="I116" s="520" t="s">
        <v>688</v>
      </c>
      <c r="J116" s="520" t="s">
        <v>688</v>
      </c>
      <c r="K116" s="513"/>
      <c r="L116" s="513"/>
      <c r="M116" s="513"/>
      <c r="N116" s="513"/>
      <c r="O116" s="513"/>
      <c r="P116" s="513"/>
      <c r="Q116" s="513"/>
      <c r="R116" s="513"/>
      <c r="S116" s="513"/>
      <c r="T116" s="513"/>
      <c r="U116" s="513"/>
      <c r="V116" s="513"/>
    </row>
    <row r="117" spans="1:10" ht="11.25">
      <c r="A117" s="228" t="s">
        <v>2631</v>
      </c>
      <c r="B117" s="208"/>
      <c r="C117" s="208"/>
      <c r="D117" s="208"/>
      <c r="E117" s="208"/>
      <c r="F117" s="208"/>
      <c r="G117" s="208"/>
      <c r="H117" s="208"/>
      <c r="I117" s="208"/>
      <c r="J117" s="208"/>
    </row>
    <row r="118" spans="1:10" ht="11.25">
      <c r="A118" s="207"/>
      <c r="B118" s="206"/>
      <c r="C118" s="206"/>
      <c r="D118" s="206"/>
      <c r="E118" s="206"/>
      <c r="F118" s="206"/>
      <c r="G118" s="206"/>
      <c r="H118" s="206"/>
      <c r="I118" s="206"/>
      <c r="J118" s="206"/>
    </row>
    <row r="119" spans="1:10" ht="11.25">
      <c r="A119" s="207"/>
      <c r="B119" s="206"/>
      <c r="C119" s="206"/>
      <c r="D119" s="206"/>
      <c r="E119" s="206"/>
      <c r="F119" s="206"/>
      <c r="G119" s="206"/>
      <c r="H119" s="206"/>
      <c r="I119" s="206"/>
      <c r="J119" s="206"/>
    </row>
    <row r="120" spans="1:10" ht="11.25">
      <c r="A120" s="207"/>
      <c r="B120" s="206"/>
      <c r="C120" s="206"/>
      <c r="D120" s="206"/>
      <c r="E120" s="206"/>
      <c r="F120" s="206"/>
      <c r="G120" s="206"/>
      <c r="H120" s="206"/>
      <c r="I120" s="206"/>
      <c r="J120" s="206"/>
    </row>
    <row r="121" spans="1:10" ht="11.25">
      <c r="A121" s="207"/>
      <c r="B121" s="206"/>
      <c r="C121" s="206"/>
      <c r="D121" s="206"/>
      <c r="E121" s="206"/>
      <c r="F121" s="206"/>
      <c r="G121" s="206"/>
      <c r="H121" s="206"/>
      <c r="I121" s="206"/>
      <c r="J121" s="206"/>
    </row>
    <row r="122" spans="1:10" ht="11.25">
      <c r="A122" s="207"/>
      <c r="B122" s="206"/>
      <c r="C122" s="206"/>
      <c r="D122" s="206"/>
      <c r="E122" s="206"/>
      <c r="F122" s="206"/>
      <c r="G122" s="206"/>
      <c r="H122" s="206"/>
      <c r="I122" s="206"/>
      <c r="J122" s="206"/>
    </row>
    <row r="123" spans="1:10" ht="11.25">
      <c r="A123" s="207"/>
      <c r="B123" s="206"/>
      <c r="C123" s="206"/>
      <c r="D123" s="206"/>
      <c r="E123" s="206"/>
      <c r="F123" s="206"/>
      <c r="G123" s="206"/>
      <c r="H123" s="206"/>
      <c r="I123" s="206"/>
      <c r="J123" s="206"/>
    </row>
    <row r="124" spans="1:10" ht="11.25">
      <c r="A124" s="207"/>
      <c r="B124" s="206"/>
      <c r="C124" s="206"/>
      <c r="D124" s="206"/>
      <c r="E124" s="206"/>
      <c r="F124" s="206"/>
      <c r="G124" s="206"/>
      <c r="H124" s="206"/>
      <c r="I124" s="206"/>
      <c r="J124" s="206"/>
    </row>
    <row r="125" spans="1:10" ht="11.25">
      <c r="A125" s="207"/>
      <c r="B125" s="206"/>
      <c r="C125" s="206"/>
      <c r="D125" s="206"/>
      <c r="E125" s="206"/>
      <c r="F125" s="206"/>
      <c r="G125" s="206"/>
      <c r="H125" s="206"/>
      <c r="I125" s="206"/>
      <c r="J125" s="206"/>
    </row>
    <row r="126" spans="1:10" ht="11.25">
      <c r="A126" s="207"/>
      <c r="B126" s="206"/>
      <c r="C126" s="206"/>
      <c r="D126" s="206"/>
      <c r="E126" s="206"/>
      <c r="F126" s="206"/>
      <c r="G126" s="206"/>
      <c r="H126" s="206"/>
      <c r="I126" s="206"/>
      <c r="J126" s="206"/>
    </row>
    <row r="127" spans="1:10" ht="11.25">
      <c r="A127" s="207"/>
      <c r="B127" s="206"/>
      <c r="C127" s="206"/>
      <c r="D127" s="206"/>
      <c r="E127" s="206"/>
      <c r="F127" s="206"/>
      <c r="G127" s="206"/>
      <c r="H127" s="206"/>
      <c r="I127" s="206"/>
      <c r="J127" s="206"/>
    </row>
    <row r="128" spans="1:10" ht="11.25">
      <c r="A128" s="207"/>
      <c r="B128" s="206"/>
      <c r="C128" s="206"/>
      <c r="D128" s="206"/>
      <c r="E128" s="206"/>
      <c r="F128" s="206"/>
      <c r="G128" s="206"/>
      <c r="H128" s="206"/>
      <c r="I128" s="206"/>
      <c r="J128" s="206"/>
    </row>
    <row r="129" s="206" customFormat="1" ht="11.25">
      <c r="A129" s="207"/>
    </row>
    <row r="130" s="206" customFormat="1" ht="11.25">
      <c r="A130" s="207"/>
    </row>
    <row r="131" s="206" customFormat="1" ht="11.25">
      <c r="A131" s="207"/>
    </row>
    <row r="132" s="206" customFormat="1" ht="11.25">
      <c r="A132" s="207"/>
    </row>
    <row r="133" s="206" customFormat="1" ht="11.25">
      <c r="A133" s="207"/>
    </row>
    <row r="134" s="206" customFormat="1" ht="11.25">
      <c r="A134" s="207"/>
    </row>
    <row r="135" s="206" customFormat="1" ht="11.25">
      <c r="A135" s="207"/>
    </row>
    <row r="136" s="206" customFormat="1" ht="11.25">
      <c r="A136" s="207"/>
    </row>
    <row r="137" s="206" customFormat="1" ht="11.25">
      <c r="A137" s="207"/>
    </row>
    <row r="138" s="206" customFormat="1" ht="11.25">
      <c r="A138" s="207"/>
    </row>
    <row r="139" s="206" customFormat="1" ht="11.25">
      <c r="A139" s="207"/>
    </row>
    <row r="140" s="206" customFormat="1" ht="11.25">
      <c r="A140" s="207"/>
    </row>
    <row r="141" s="206" customFormat="1" ht="11.25">
      <c r="A141" s="207"/>
    </row>
    <row r="142" s="206" customFormat="1" ht="11.25">
      <c r="A142" s="207"/>
    </row>
    <row r="143" s="206" customFormat="1" ht="11.25">
      <c r="A143" s="207"/>
    </row>
    <row r="144" s="206" customFormat="1" ht="11.25">
      <c r="A144" s="207"/>
    </row>
    <row r="145" s="206" customFormat="1" ht="11.25">
      <c r="A145" s="207"/>
    </row>
    <row r="146" s="206" customFormat="1" ht="11.25">
      <c r="A146" s="207"/>
    </row>
    <row r="147" s="206" customFormat="1" ht="11.25">
      <c r="A147" s="207"/>
    </row>
    <row r="148" s="206" customFormat="1" ht="11.25">
      <c r="A148" s="207"/>
    </row>
    <row r="149" s="206" customFormat="1" ht="11.25">
      <c r="A149" s="207"/>
    </row>
    <row r="150" s="206" customFormat="1" ht="11.25">
      <c r="A150" s="207"/>
    </row>
    <row r="151" s="206" customFormat="1" ht="11.25">
      <c r="A151" s="207"/>
    </row>
    <row r="152" s="206" customFormat="1" ht="11.25">
      <c r="A152" s="207"/>
    </row>
    <row r="153" s="206" customFormat="1" ht="11.25">
      <c r="A153" s="207"/>
    </row>
    <row r="154" s="206" customFormat="1" ht="11.25">
      <c r="A154" s="207"/>
    </row>
    <row r="155" s="206" customFormat="1" ht="11.25">
      <c r="A155" s="207"/>
    </row>
    <row r="156" s="206" customFormat="1" ht="11.25">
      <c r="A156" s="207"/>
    </row>
    <row r="157" s="206" customFormat="1" ht="11.25">
      <c r="A157" s="207"/>
    </row>
    <row r="158" s="206" customFormat="1" ht="11.25">
      <c r="A158" s="207"/>
    </row>
    <row r="159" s="206" customFormat="1" ht="11.25">
      <c r="A159" s="207"/>
    </row>
    <row r="160" s="206" customFormat="1" ht="11.25">
      <c r="A160" s="207"/>
    </row>
    <row r="161" s="206" customFormat="1" ht="11.25">
      <c r="A161" s="207"/>
    </row>
    <row r="162" s="206" customFormat="1" ht="11.25">
      <c r="A162" s="207"/>
    </row>
    <row r="163" s="206" customFormat="1" ht="11.25">
      <c r="A163" s="207"/>
    </row>
    <row r="164" s="206" customFormat="1" ht="11.25">
      <c r="A164" s="207"/>
    </row>
    <row r="165" s="206" customFormat="1" ht="11.25">
      <c r="A165" s="207"/>
    </row>
    <row r="166" s="206" customFormat="1" ht="11.25">
      <c r="A166" s="207"/>
    </row>
    <row r="167" s="206" customFormat="1" ht="11.25">
      <c r="A167" s="207"/>
    </row>
    <row r="168" s="206" customFormat="1" ht="11.25">
      <c r="A168" s="207"/>
    </row>
    <row r="169" s="206" customFormat="1" ht="11.25">
      <c r="A169" s="207"/>
    </row>
    <row r="170" s="206" customFormat="1" ht="11.25">
      <c r="A170" s="207"/>
    </row>
    <row r="171" s="206" customFormat="1" ht="11.25">
      <c r="A171" s="207"/>
    </row>
    <row r="172" s="206" customFormat="1" ht="11.25">
      <c r="A172" s="207"/>
    </row>
    <row r="173" s="206" customFormat="1" ht="11.25">
      <c r="A173" s="207"/>
    </row>
    <row r="174" s="206" customFormat="1" ht="11.25">
      <c r="A174" s="207"/>
    </row>
    <row r="175" s="206" customFormat="1" ht="11.25">
      <c r="A175" s="207"/>
    </row>
    <row r="176" s="206" customFormat="1" ht="11.25">
      <c r="A176" s="207"/>
    </row>
    <row r="177" s="206" customFormat="1" ht="11.25">
      <c r="A177" s="207"/>
    </row>
    <row r="178" s="206" customFormat="1" ht="11.25">
      <c r="A178" s="207"/>
    </row>
    <row r="179" s="206" customFormat="1" ht="11.25">
      <c r="A179" s="207"/>
    </row>
    <row r="180" s="206" customFormat="1" ht="11.25">
      <c r="A180" s="207"/>
    </row>
    <row r="181" s="206" customFormat="1" ht="11.25">
      <c r="A181" s="207"/>
    </row>
    <row r="182" s="206" customFormat="1" ht="11.25">
      <c r="A182" s="207"/>
    </row>
    <row r="183" s="206" customFormat="1" ht="11.25">
      <c r="A183" s="207"/>
    </row>
  </sheetData>
  <mergeCells count="4">
    <mergeCell ref="B3:D3"/>
    <mergeCell ref="E3:G3"/>
    <mergeCell ref="H3:J3"/>
    <mergeCell ref="A3:A4"/>
  </mergeCells>
  <printOptions/>
  <pageMargins left="0.75" right="0.75" top="1" bottom="1" header="0.512" footer="0.512"/>
  <pageSetup blackAndWhite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4"/>
  <sheetViews>
    <sheetView zoomScale="120" zoomScaleNormal="120" zoomScaleSheetLayoutView="100" workbookViewId="0" topLeftCell="A1">
      <selection activeCell="A1" sqref="A1"/>
    </sheetView>
  </sheetViews>
  <sheetFormatPr defaultColWidth="9.00390625" defaultRowHeight="12"/>
  <cols>
    <col min="1" max="1" width="20.875" style="32" customWidth="1"/>
    <col min="2" max="6" width="16.875" style="32" customWidth="1"/>
    <col min="7" max="19" width="9.375" style="209" customWidth="1"/>
    <col min="20" max="16384" width="9.375" style="32" customWidth="1"/>
  </cols>
  <sheetData>
    <row r="1" spans="1:6" ht="18" customHeight="1">
      <c r="A1" s="3" t="s">
        <v>1423</v>
      </c>
      <c r="B1" s="31"/>
      <c r="C1" s="31"/>
      <c r="D1" s="31"/>
      <c r="E1" s="31"/>
      <c r="F1" s="31"/>
    </row>
    <row r="2" spans="1:6" ht="12" customHeight="1" thickBot="1">
      <c r="A2" s="31"/>
      <c r="B2" s="31"/>
      <c r="C2" s="31"/>
      <c r="D2" s="31"/>
      <c r="E2" s="31"/>
      <c r="F2" s="31"/>
    </row>
    <row r="3" spans="1:6" ht="21" customHeight="1">
      <c r="A3" s="33" t="s">
        <v>1502</v>
      </c>
      <c r="B3" s="34" t="s">
        <v>1503</v>
      </c>
      <c r="C3" s="34" t="s">
        <v>1504</v>
      </c>
      <c r="D3" s="34" t="s">
        <v>1505</v>
      </c>
      <c r="E3" s="34" t="s">
        <v>1506</v>
      </c>
      <c r="F3" s="35" t="s">
        <v>1507</v>
      </c>
    </row>
    <row r="4" spans="1:19" s="523" customFormat="1" ht="21" customHeight="1">
      <c r="A4" s="521" t="s">
        <v>2477</v>
      </c>
      <c r="B4" s="495">
        <f>SUM(B5:B19)</f>
        <v>373914</v>
      </c>
      <c r="C4" s="336">
        <f>SUM(C5:C19)</f>
        <v>111474</v>
      </c>
      <c r="D4" s="336">
        <f>SUM(D5:D19)</f>
        <v>221157</v>
      </c>
      <c r="E4" s="336">
        <f>SUM(E5:E19)</f>
        <v>24899</v>
      </c>
      <c r="F4" s="336">
        <v>12101</v>
      </c>
      <c r="G4" s="522"/>
      <c r="H4" s="522"/>
      <c r="I4" s="522"/>
      <c r="J4" s="522"/>
      <c r="K4" s="522"/>
      <c r="L4" s="522"/>
      <c r="M4" s="522"/>
      <c r="N4" s="522"/>
      <c r="O4" s="522"/>
      <c r="P4" s="522"/>
      <c r="Q4" s="522"/>
      <c r="R4" s="522"/>
      <c r="S4" s="522"/>
    </row>
    <row r="5" spans="1:6" ht="14.25" customHeight="1">
      <c r="A5" s="17" t="s">
        <v>1470</v>
      </c>
      <c r="B5" s="197">
        <f>B21+B37</f>
        <v>25942</v>
      </c>
      <c r="C5" s="231">
        <f>C21+C37</f>
        <v>25826</v>
      </c>
      <c r="D5" s="231">
        <f>D21+D37</f>
        <v>110</v>
      </c>
      <c r="E5" s="231">
        <f>E37</f>
        <v>1</v>
      </c>
      <c r="F5" s="231">
        <v>3</v>
      </c>
    </row>
    <row r="6" spans="1:6" ht="14.25" customHeight="1">
      <c r="A6" s="17" t="s">
        <v>1508</v>
      </c>
      <c r="B6" s="197">
        <f aca="true" t="shared" si="0" ref="B6:B19">B22+B38</f>
        <v>32955</v>
      </c>
      <c r="C6" s="231">
        <f aca="true" t="shared" si="1" ref="C6:E19">C22+C38</f>
        <v>30903</v>
      </c>
      <c r="D6" s="231">
        <f t="shared" si="1"/>
        <v>1955</v>
      </c>
      <c r="E6" s="231">
        <f t="shared" si="1"/>
        <v>8</v>
      </c>
      <c r="F6" s="231">
        <v>85</v>
      </c>
    </row>
    <row r="7" spans="1:6" ht="14.25" customHeight="1">
      <c r="A7" s="17" t="s">
        <v>1510</v>
      </c>
      <c r="B7" s="197">
        <f t="shared" si="0"/>
        <v>38334</v>
      </c>
      <c r="C7" s="231">
        <f t="shared" si="1"/>
        <v>23444</v>
      </c>
      <c r="D7" s="231">
        <f t="shared" si="1"/>
        <v>14430</v>
      </c>
      <c r="E7" s="231">
        <f t="shared" si="1"/>
        <v>21</v>
      </c>
      <c r="F7" s="231">
        <v>422</v>
      </c>
    </row>
    <row r="8" spans="1:6" ht="14.25" customHeight="1">
      <c r="A8" s="17" t="s">
        <v>1511</v>
      </c>
      <c r="B8" s="197">
        <f t="shared" si="0"/>
        <v>36683</v>
      </c>
      <c r="C8" s="231">
        <f t="shared" si="1"/>
        <v>11604</v>
      </c>
      <c r="D8" s="231">
        <f t="shared" si="1"/>
        <v>24161</v>
      </c>
      <c r="E8" s="231">
        <f t="shared" si="1"/>
        <v>54</v>
      </c>
      <c r="F8" s="231">
        <v>844</v>
      </c>
    </row>
    <row r="9" spans="1:6" ht="14.25" customHeight="1">
      <c r="A9" s="17" t="s">
        <v>1512</v>
      </c>
      <c r="B9" s="197">
        <f t="shared" si="0"/>
        <v>31195</v>
      </c>
      <c r="C9" s="231">
        <f t="shared" si="1"/>
        <v>5699</v>
      </c>
      <c r="D9" s="231">
        <f t="shared" si="1"/>
        <v>23909</v>
      </c>
      <c r="E9" s="231">
        <f t="shared" si="1"/>
        <v>90</v>
      </c>
      <c r="F9" s="231">
        <v>1082</v>
      </c>
    </row>
    <row r="10" spans="1:6" ht="14.25" customHeight="1">
      <c r="A10" s="17" t="s">
        <v>1513</v>
      </c>
      <c r="B10" s="197">
        <f t="shared" si="0"/>
        <v>26513</v>
      </c>
      <c r="C10" s="231">
        <f t="shared" si="1"/>
        <v>3341</v>
      </c>
      <c r="D10" s="231">
        <f t="shared" si="1"/>
        <v>21473</v>
      </c>
      <c r="E10" s="231">
        <f t="shared" si="1"/>
        <v>181</v>
      </c>
      <c r="F10" s="231">
        <v>1145</v>
      </c>
    </row>
    <row r="11" spans="1:6" ht="14.25" customHeight="1">
      <c r="A11" s="17" t="s">
        <v>1514</v>
      </c>
      <c r="B11" s="197">
        <f t="shared" si="0"/>
        <v>28462</v>
      </c>
      <c r="C11" s="231">
        <f t="shared" si="1"/>
        <v>2800</v>
      </c>
      <c r="D11" s="231">
        <f t="shared" si="1"/>
        <v>23450</v>
      </c>
      <c r="E11" s="231">
        <f t="shared" si="1"/>
        <v>422</v>
      </c>
      <c r="F11" s="231">
        <v>1395</v>
      </c>
    </row>
    <row r="12" spans="1:6" ht="14.25" customHeight="1">
      <c r="A12" s="17" t="s">
        <v>1515</v>
      </c>
      <c r="B12" s="197">
        <f t="shared" si="0"/>
        <v>35896</v>
      </c>
      <c r="C12" s="231">
        <f t="shared" si="1"/>
        <v>2747</v>
      </c>
      <c r="D12" s="231">
        <f t="shared" si="1"/>
        <v>29671</v>
      </c>
      <c r="E12" s="231">
        <f t="shared" si="1"/>
        <v>925</v>
      </c>
      <c r="F12" s="231">
        <v>2077</v>
      </c>
    </row>
    <row r="13" spans="1:6" ht="14.25" customHeight="1">
      <c r="A13" s="17" t="s">
        <v>1516</v>
      </c>
      <c r="B13" s="197">
        <f t="shared" si="0"/>
        <v>29430</v>
      </c>
      <c r="C13" s="231">
        <f t="shared" si="1"/>
        <v>1652</v>
      </c>
      <c r="D13" s="231">
        <f t="shared" si="1"/>
        <v>24179</v>
      </c>
      <c r="E13" s="231">
        <f t="shared" si="1"/>
        <v>1507</v>
      </c>
      <c r="F13" s="231">
        <v>1662</v>
      </c>
    </row>
    <row r="14" spans="1:6" ht="14.25" customHeight="1">
      <c r="A14" s="17" t="s">
        <v>1517</v>
      </c>
      <c r="B14" s="197">
        <f t="shared" si="0"/>
        <v>24722</v>
      </c>
      <c r="C14" s="231">
        <f t="shared" si="1"/>
        <v>1123</v>
      </c>
      <c r="D14" s="231">
        <f t="shared" si="1"/>
        <v>19727</v>
      </c>
      <c r="E14" s="231">
        <f t="shared" si="1"/>
        <v>2251</v>
      </c>
      <c r="F14" s="231">
        <v>1239</v>
      </c>
    </row>
    <row r="15" spans="1:6" ht="14.25" customHeight="1">
      <c r="A15" s="17" t="s">
        <v>1518</v>
      </c>
      <c r="B15" s="197">
        <f t="shared" si="0"/>
        <v>21749</v>
      </c>
      <c r="C15" s="231">
        <f t="shared" si="1"/>
        <v>946</v>
      </c>
      <c r="D15" s="231">
        <f t="shared" si="1"/>
        <v>16357</v>
      </c>
      <c r="E15" s="231">
        <f t="shared" si="1"/>
        <v>3220</v>
      </c>
      <c r="F15" s="231">
        <v>888</v>
      </c>
    </row>
    <row r="16" spans="1:6" ht="14.25" customHeight="1">
      <c r="A16" s="17" t="s">
        <v>1519</v>
      </c>
      <c r="B16" s="197">
        <f t="shared" si="0"/>
        <v>17014</v>
      </c>
      <c r="C16" s="231">
        <f t="shared" si="1"/>
        <v>709</v>
      </c>
      <c r="D16" s="231">
        <f t="shared" si="1"/>
        <v>11393</v>
      </c>
      <c r="E16" s="231">
        <f t="shared" si="1"/>
        <v>3917</v>
      </c>
      <c r="F16" s="231">
        <v>635</v>
      </c>
    </row>
    <row r="17" spans="1:6" ht="14.25" customHeight="1">
      <c r="A17" s="17" t="s">
        <v>1520</v>
      </c>
      <c r="B17" s="197">
        <f t="shared" si="0"/>
        <v>11499</v>
      </c>
      <c r="C17" s="231">
        <f t="shared" si="1"/>
        <v>384</v>
      </c>
      <c r="D17" s="231">
        <f t="shared" si="1"/>
        <v>6120</v>
      </c>
      <c r="E17" s="231">
        <f t="shared" si="1"/>
        <v>4270</v>
      </c>
      <c r="F17" s="231">
        <v>392</v>
      </c>
    </row>
    <row r="18" spans="1:6" ht="14.25" customHeight="1">
      <c r="A18" s="17" t="s">
        <v>1521</v>
      </c>
      <c r="B18" s="197">
        <f t="shared" si="0"/>
        <v>7062</v>
      </c>
      <c r="C18" s="231">
        <f t="shared" si="1"/>
        <v>179</v>
      </c>
      <c r="D18" s="231">
        <f t="shared" si="1"/>
        <v>2739</v>
      </c>
      <c r="E18" s="231">
        <f t="shared" si="1"/>
        <v>3697</v>
      </c>
      <c r="F18" s="231">
        <v>148</v>
      </c>
    </row>
    <row r="19" spans="1:6" ht="14.25" customHeight="1">
      <c r="A19" s="17" t="s">
        <v>1477</v>
      </c>
      <c r="B19" s="197">
        <f t="shared" si="0"/>
        <v>6458</v>
      </c>
      <c r="C19" s="231">
        <f t="shared" si="1"/>
        <v>117</v>
      </c>
      <c r="D19" s="231">
        <f t="shared" si="1"/>
        <v>1483</v>
      </c>
      <c r="E19" s="231">
        <f t="shared" si="1"/>
        <v>4335</v>
      </c>
      <c r="F19" s="231">
        <v>84</v>
      </c>
    </row>
    <row r="20" spans="1:19" s="523" customFormat="1" ht="21" customHeight="1">
      <c r="A20" s="524" t="s">
        <v>197</v>
      </c>
      <c r="B20" s="473">
        <f>SUM(B21:B35)</f>
        <v>176603</v>
      </c>
      <c r="C20" s="336">
        <f>SUM(C21:C35)</f>
        <v>55913</v>
      </c>
      <c r="D20" s="336">
        <f>SUM(D21:D35)</f>
        <v>110716</v>
      </c>
      <c r="E20" s="336">
        <f>SUM(E21:E35)</f>
        <v>3821</v>
      </c>
      <c r="F20" s="336">
        <f>SUM(F21:F35)</f>
        <v>3989</v>
      </c>
      <c r="G20" s="522"/>
      <c r="H20" s="522"/>
      <c r="I20" s="522"/>
      <c r="J20" s="522"/>
      <c r="K20" s="522"/>
      <c r="L20" s="522"/>
      <c r="M20" s="522"/>
      <c r="N20" s="522"/>
      <c r="O20" s="522"/>
      <c r="P20" s="522"/>
      <c r="Q20" s="522"/>
      <c r="R20" s="522"/>
      <c r="S20" s="522"/>
    </row>
    <row r="21" spans="1:6" ht="14.25" customHeight="1">
      <c r="A21" s="17" t="s">
        <v>1470</v>
      </c>
      <c r="B21" s="197">
        <v>12446</v>
      </c>
      <c r="C21" s="231">
        <v>12407</v>
      </c>
      <c r="D21" s="231">
        <v>38</v>
      </c>
      <c r="E21" s="231" t="s">
        <v>1509</v>
      </c>
      <c r="F21" s="231" t="s">
        <v>1509</v>
      </c>
    </row>
    <row r="22" spans="1:6" ht="14.25" customHeight="1">
      <c r="A22" s="17" t="s">
        <v>1508</v>
      </c>
      <c r="B22" s="197">
        <v>15386</v>
      </c>
      <c r="C22" s="231">
        <v>14641</v>
      </c>
      <c r="D22" s="231">
        <v>715</v>
      </c>
      <c r="E22" s="231">
        <v>1</v>
      </c>
      <c r="F22" s="231">
        <v>26</v>
      </c>
    </row>
    <row r="23" spans="1:6" ht="14.25" customHeight="1">
      <c r="A23" s="17" t="s">
        <v>1510</v>
      </c>
      <c r="B23" s="197">
        <v>18450</v>
      </c>
      <c r="C23" s="231">
        <v>12624</v>
      </c>
      <c r="D23" s="231">
        <v>5691</v>
      </c>
      <c r="E23" s="231">
        <v>12</v>
      </c>
      <c r="F23" s="231">
        <v>117</v>
      </c>
    </row>
    <row r="24" spans="1:6" ht="14.25" customHeight="1">
      <c r="A24" s="17" t="s">
        <v>1511</v>
      </c>
      <c r="B24" s="197">
        <v>17927</v>
      </c>
      <c r="C24" s="231">
        <v>6578</v>
      </c>
      <c r="D24" s="231">
        <v>11043</v>
      </c>
      <c r="E24" s="231">
        <v>18</v>
      </c>
      <c r="F24" s="231">
        <v>284</v>
      </c>
    </row>
    <row r="25" spans="1:6" ht="14.25" customHeight="1">
      <c r="A25" s="17" t="s">
        <v>1512</v>
      </c>
      <c r="B25" s="197">
        <v>15557</v>
      </c>
      <c r="C25" s="231">
        <v>3218</v>
      </c>
      <c r="D25" s="231">
        <v>11701</v>
      </c>
      <c r="E25" s="231">
        <v>18</v>
      </c>
      <c r="F25" s="231">
        <v>333</v>
      </c>
    </row>
    <row r="26" spans="1:6" ht="14.25" customHeight="1">
      <c r="A26" s="17" t="s">
        <v>1513</v>
      </c>
      <c r="B26" s="197">
        <v>12960</v>
      </c>
      <c r="C26" s="231">
        <v>1855</v>
      </c>
      <c r="D26" s="231">
        <v>10474</v>
      </c>
      <c r="E26" s="231">
        <v>43</v>
      </c>
      <c r="F26" s="231">
        <v>351</v>
      </c>
    </row>
    <row r="27" spans="1:6" ht="14.25" customHeight="1">
      <c r="A27" s="17" t="s">
        <v>1514</v>
      </c>
      <c r="B27" s="197">
        <v>13767</v>
      </c>
      <c r="C27" s="231">
        <v>1580</v>
      </c>
      <c r="D27" s="231">
        <v>11346</v>
      </c>
      <c r="E27" s="231">
        <v>84</v>
      </c>
      <c r="F27" s="231">
        <v>474</v>
      </c>
    </row>
    <row r="28" spans="1:6" ht="14.25" customHeight="1">
      <c r="A28" s="17" t="s">
        <v>1515</v>
      </c>
      <c r="B28" s="197">
        <v>17559</v>
      </c>
      <c r="C28" s="231">
        <v>1440</v>
      </c>
      <c r="D28" s="231">
        <v>14865</v>
      </c>
      <c r="E28" s="231">
        <v>204</v>
      </c>
      <c r="F28" s="231">
        <v>751</v>
      </c>
    </row>
    <row r="29" spans="1:6" ht="14.25" customHeight="1">
      <c r="A29" s="17" t="s">
        <v>1516</v>
      </c>
      <c r="B29" s="197">
        <v>14374</v>
      </c>
      <c r="C29" s="231">
        <v>743</v>
      </c>
      <c r="D29" s="231">
        <v>12457</v>
      </c>
      <c r="E29" s="231">
        <v>302</v>
      </c>
      <c r="F29" s="231">
        <v>623</v>
      </c>
    </row>
    <row r="30" spans="1:6" ht="14.25" customHeight="1">
      <c r="A30" s="17" t="s">
        <v>1517</v>
      </c>
      <c r="B30" s="197">
        <v>11737</v>
      </c>
      <c r="C30" s="231">
        <v>388</v>
      </c>
      <c r="D30" s="231">
        <v>10308</v>
      </c>
      <c r="E30" s="231">
        <v>401</v>
      </c>
      <c r="F30" s="231">
        <v>455</v>
      </c>
    </row>
    <row r="31" spans="1:6" ht="14.25" customHeight="1">
      <c r="A31" s="17" t="s">
        <v>1518</v>
      </c>
      <c r="B31" s="197">
        <v>10037</v>
      </c>
      <c r="C31" s="231">
        <v>233</v>
      </c>
      <c r="D31" s="231">
        <v>8850</v>
      </c>
      <c r="E31" s="231">
        <v>516</v>
      </c>
      <c r="F31" s="231">
        <v>294</v>
      </c>
    </row>
    <row r="32" spans="1:6" ht="14.25" customHeight="1">
      <c r="A32" s="17" t="s">
        <v>1522</v>
      </c>
      <c r="B32" s="197">
        <v>7557</v>
      </c>
      <c r="C32" s="231">
        <v>128</v>
      </c>
      <c r="D32" s="231">
        <v>6453</v>
      </c>
      <c r="E32" s="231">
        <v>640</v>
      </c>
      <c r="F32" s="231">
        <v>169</v>
      </c>
    </row>
    <row r="33" spans="1:6" ht="14.25" customHeight="1">
      <c r="A33" s="17" t="s">
        <v>1520</v>
      </c>
      <c r="B33" s="197">
        <v>4528</v>
      </c>
      <c r="C33" s="231">
        <v>53</v>
      </c>
      <c r="D33" s="231">
        <v>3730</v>
      </c>
      <c r="E33" s="231">
        <v>551</v>
      </c>
      <c r="F33" s="231">
        <v>75</v>
      </c>
    </row>
    <row r="34" spans="1:6" ht="14.25" customHeight="1">
      <c r="A34" s="17" t="s">
        <v>1521</v>
      </c>
      <c r="B34" s="197">
        <v>2461</v>
      </c>
      <c r="C34" s="231">
        <v>13</v>
      </c>
      <c r="D34" s="231">
        <v>1897</v>
      </c>
      <c r="E34" s="231">
        <v>432</v>
      </c>
      <c r="F34" s="231">
        <v>24</v>
      </c>
    </row>
    <row r="35" spans="1:6" ht="14.25" customHeight="1">
      <c r="A35" s="17" t="s">
        <v>1477</v>
      </c>
      <c r="B35" s="197">
        <v>1857</v>
      </c>
      <c r="C35" s="231">
        <v>12</v>
      </c>
      <c r="D35" s="231">
        <v>1148</v>
      </c>
      <c r="E35" s="231">
        <v>599</v>
      </c>
      <c r="F35" s="231">
        <v>13</v>
      </c>
    </row>
    <row r="36" spans="1:19" s="523" customFormat="1" ht="21" customHeight="1">
      <c r="A36" s="524" t="s">
        <v>2478</v>
      </c>
      <c r="B36" s="473">
        <f>SUM(B37:B51)</f>
        <v>197311</v>
      </c>
      <c r="C36" s="336">
        <f>SUM(C37:C51)</f>
        <v>55561</v>
      </c>
      <c r="D36" s="336">
        <f>SUM(D37:D51)</f>
        <v>110441</v>
      </c>
      <c r="E36" s="336">
        <f>SUM(E37:E51)</f>
        <v>21078</v>
      </c>
      <c r="F36" s="336">
        <f>SUM(F37:F51)</f>
        <v>8112</v>
      </c>
      <c r="G36" s="522"/>
      <c r="H36" s="522"/>
      <c r="I36" s="522"/>
      <c r="J36" s="522"/>
      <c r="K36" s="522"/>
      <c r="L36" s="522"/>
      <c r="M36" s="522"/>
      <c r="N36" s="522"/>
      <c r="O36" s="522"/>
      <c r="P36" s="522"/>
      <c r="Q36" s="522"/>
      <c r="R36" s="522"/>
      <c r="S36" s="522"/>
    </row>
    <row r="37" spans="1:6" ht="14.25" customHeight="1">
      <c r="A37" s="17" t="s">
        <v>1470</v>
      </c>
      <c r="B37" s="197">
        <v>13496</v>
      </c>
      <c r="C37" s="231">
        <v>13419</v>
      </c>
      <c r="D37" s="231">
        <v>72</v>
      </c>
      <c r="E37" s="231">
        <v>1</v>
      </c>
      <c r="F37" s="231">
        <v>3</v>
      </c>
    </row>
    <row r="38" spans="1:6" ht="14.25" customHeight="1">
      <c r="A38" s="17" t="s">
        <v>1508</v>
      </c>
      <c r="B38" s="197">
        <v>17569</v>
      </c>
      <c r="C38" s="231">
        <v>16262</v>
      </c>
      <c r="D38" s="231">
        <v>1240</v>
      </c>
      <c r="E38" s="231">
        <v>7</v>
      </c>
      <c r="F38" s="231">
        <v>59</v>
      </c>
    </row>
    <row r="39" spans="1:6" ht="14.25" customHeight="1">
      <c r="A39" s="17" t="s">
        <v>1510</v>
      </c>
      <c r="B39" s="197">
        <v>19884</v>
      </c>
      <c r="C39" s="231">
        <v>10820</v>
      </c>
      <c r="D39" s="231">
        <v>8739</v>
      </c>
      <c r="E39" s="231">
        <v>9</v>
      </c>
      <c r="F39" s="231">
        <v>305</v>
      </c>
    </row>
    <row r="40" spans="1:6" ht="14.25" customHeight="1">
      <c r="A40" s="17" t="s">
        <v>1511</v>
      </c>
      <c r="B40" s="197">
        <v>18756</v>
      </c>
      <c r="C40" s="231">
        <v>5026</v>
      </c>
      <c r="D40" s="231">
        <v>13118</v>
      </c>
      <c r="E40" s="231">
        <v>36</v>
      </c>
      <c r="F40" s="231">
        <v>560</v>
      </c>
    </row>
    <row r="41" spans="1:6" ht="14.25" customHeight="1">
      <c r="A41" s="17" t="s">
        <v>1512</v>
      </c>
      <c r="B41" s="197">
        <v>15638</v>
      </c>
      <c r="C41" s="231">
        <v>2481</v>
      </c>
      <c r="D41" s="231">
        <v>12208</v>
      </c>
      <c r="E41" s="231">
        <v>72</v>
      </c>
      <c r="F41" s="231">
        <v>749</v>
      </c>
    </row>
    <row r="42" spans="1:6" ht="14.25" customHeight="1">
      <c r="A42" s="17" t="s">
        <v>1513</v>
      </c>
      <c r="B42" s="197">
        <v>13553</v>
      </c>
      <c r="C42" s="231">
        <v>1486</v>
      </c>
      <c r="D42" s="231">
        <v>10999</v>
      </c>
      <c r="E42" s="231">
        <v>138</v>
      </c>
      <c r="F42" s="231">
        <v>794</v>
      </c>
    </row>
    <row r="43" spans="1:6" ht="14.25" customHeight="1">
      <c r="A43" s="17" t="s">
        <v>1514</v>
      </c>
      <c r="B43" s="197">
        <v>14695</v>
      </c>
      <c r="C43" s="231">
        <v>1220</v>
      </c>
      <c r="D43" s="231">
        <v>12104</v>
      </c>
      <c r="E43" s="231">
        <v>338</v>
      </c>
      <c r="F43" s="231">
        <v>921</v>
      </c>
    </row>
    <row r="44" spans="1:6" ht="14.25" customHeight="1">
      <c r="A44" s="17" t="s">
        <v>1515</v>
      </c>
      <c r="B44" s="197">
        <v>18337</v>
      </c>
      <c r="C44" s="231">
        <v>1307</v>
      </c>
      <c r="D44" s="231">
        <v>14806</v>
      </c>
      <c r="E44" s="231">
        <v>721</v>
      </c>
      <c r="F44" s="231">
        <v>1326</v>
      </c>
    </row>
    <row r="45" spans="1:6" ht="14.25" customHeight="1">
      <c r="A45" s="17" t="s">
        <v>1516</v>
      </c>
      <c r="B45" s="197">
        <v>15056</v>
      </c>
      <c r="C45" s="231">
        <v>909</v>
      </c>
      <c r="D45" s="231">
        <v>11722</v>
      </c>
      <c r="E45" s="231">
        <v>1205</v>
      </c>
      <c r="F45" s="231">
        <v>1039</v>
      </c>
    </row>
    <row r="46" spans="1:6" ht="14.25" customHeight="1">
      <c r="A46" s="17" t="s">
        <v>1517</v>
      </c>
      <c r="B46" s="197">
        <v>12985</v>
      </c>
      <c r="C46" s="231">
        <v>735</v>
      </c>
      <c r="D46" s="231">
        <v>9419</v>
      </c>
      <c r="E46" s="231">
        <v>1850</v>
      </c>
      <c r="F46" s="231">
        <v>784</v>
      </c>
    </row>
    <row r="47" spans="1:6" ht="14.25" customHeight="1">
      <c r="A47" s="17" t="s">
        <v>1518</v>
      </c>
      <c r="B47" s="197">
        <v>11712</v>
      </c>
      <c r="C47" s="231">
        <v>713</v>
      </c>
      <c r="D47" s="231">
        <v>7507</v>
      </c>
      <c r="E47" s="231">
        <v>2704</v>
      </c>
      <c r="F47" s="231">
        <v>594</v>
      </c>
    </row>
    <row r="48" spans="1:6" ht="14.25" customHeight="1">
      <c r="A48" s="17" t="s">
        <v>1522</v>
      </c>
      <c r="B48" s="197">
        <v>9457</v>
      </c>
      <c r="C48" s="231">
        <v>581</v>
      </c>
      <c r="D48" s="231">
        <v>4940</v>
      </c>
      <c r="E48" s="231">
        <v>3277</v>
      </c>
      <c r="F48" s="231">
        <v>466</v>
      </c>
    </row>
    <row r="49" spans="1:6" ht="14.25" customHeight="1">
      <c r="A49" s="17" t="s">
        <v>1520</v>
      </c>
      <c r="B49" s="197">
        <v>6971</v>
      </c>
      <c r="C49" s="231">
        <v>331</v>
      </c>
      <c r="D49" s="231">
        <v>2390</v>
      </c>
      <c r="E49" s="231">
        <v>3719</v>
      </c>
      <c r="F49" s="231">
        <v>317</v>
      </c>
    </row>
    <row r="50" spans="1:6" ht="14.25" customHeight="1">
      <c r="A50" s="17" t="s">
        <v>1521</v>
      </c>
      <c r="B50" s="197">
        <v>4601</v>
      </c>
      <c r="C50" s="231">
        <v>166</v>
      </c>
      <c r="D50" s="231">
        <v>842</v>
      </c>
      <c r="E50" s="231">
        <v>3265</v>
      </c>
      <c r="F50" s="231">
        <v>124</v>
      </c>
    </row>
    <row r="51" spans="1:6" ht="14.25" customHeight="1" thickBot="1">
      <c r="A51" s="36" t="s">
        <v>1477</v>
      </c>
      <c r="B51" s="223">
        <v>4601</v>
      </c>
      <c r="C51" s="225">
        <v>105</v>
      </c>
      <c r="D51" s="225">
        <v>335</v>
      </c>
      <c r="E51" s="225">
        <v>3736</v>
      </c>
      <c r="F51" s="225">
        <v>71</v>
      </c>
    </row>
    <row r="52" spans="1:6" ht="13.5">
      <c r="A52" s="206" t="s">
        <v>2026</v>
      </c>
      <c r="B52" s="209"/>
      <c r="C52" s="209"/>
      <c r="D52" s="209"/>
      <c r="E52" s="209"/>
      <c r="F52" s="209"/>
    </row>
    <row r="53" spans="1:6" ht="13.5">
      <c r="A53" s="209"/>
      <c r="B53" s="209"/>
      <c r="C53" s="209"/>
      <c r="D53" s="209"/>
      <c r="E53" s="209"/>
      <c r="F53" s="209"/>
    </row>
    <row r="54" spans="1:6" ht="13.5">
      <c r="A54" s="209"/>
      <c r="B54" s="209"/>
      <c r="C54" s="209"/>
      <c r="D54" s="209"/>
      <c r="E54" s="209"/>
      <c r="F54" s="209"/>
    </row>
    <row r="55" spans="1:6" ht="13.5">
      <c r="A55" s="209"/>
      <c r="B55" s="209"/>
      <c r="C55" s="209"/>
      <c r="D55" s="209"/>
      <c r="E55" s="209"/>
      <c r="F55" s="209"/>
    </row>
    <row r="56" spans="1:6" ht="13.5">
      <c r="A56" s="209"/>
      <c r="B56" s="209"/>
      <c r="C56" s="209"/>
      <c r="D56" s="209"/>
      <c r="E56" s="209"/>
      <c r="F56" s="209"/>
    </row>
    <row r="57" spans="1:6" ht="13.5">
      <c r="A57" s="209"/>
      <c r="B57" s="209"/>
      <c r="C57" s="209"/>
      <c r="D57" s="209"/>
      <c r="E57" s="209"/>
      <c r="F57" s="209"/>
    </row>
    <row r="58" spans="1:6" ht="13.5">
      <c r="A58" s="209"/>
      <c r="B58" s="209"/>
      <c r="C58" s="209"/>
      <c r="D58" s="209"/>
      <c r="E58" s="209"/>
      <c r="F58" s="209"/>
    </row>
    <row r="59" spans="1:6" ht="13.5">
      <c r="A59" s="209"/>
      <c r="B59" s="209"/>
      <c r="C59" s="209"/>
      <c r="D59" s="209"/>
      <c r="E59" s="209"/>
      <c r="F59" s="209"/>
    </row>
    <row r="60" spans="1:6" ht="13.5">
      <c r="A60" s="209"/>
      <c r="B60" s="209"/>
      <c r="C60" s="209"/>
      <c r="D60" s="209"/>
      <c r="E60" s="209"/>
      <c r="F60" s="209"/>
    </row>
    <row r="61" spans="1:6" ht="13.5">
      <c r="A61" s="209"/>
      <c r="B61" s="209"/>
      <c r="C61" s="209"/>
      <c r="D61" s="209"/>
      <c r="E61" s="209"/>
      <c r="F61" s="209"/>
    </row>
    <row r="62" spans="1:6" ht="13.5">
      <c r="A62" s="209"/>
      <c r="B62" s="209"/>
      <c r="C62" s="209"/>
      <c r="D62" s="209"/>
      <c r="E62" s="209"/>
      <c r="F62" s="209"/>
    </row>
    <row r="63" spans="1:6" ht="13.5">
      <c r="A63" s="209"/>
      <c r="B63" s="209"/>
      <c r="C63" s="209"/>
      <c r="D63" s="209"/>
      <c r="E63" s="209"/>
      <c r="F63" s="209"/>
    </row>
    <row r="64" spans="1:6" ht="13.5">
      <c r="A64" s="209"/>
      <c r="B64" s="209"/>
      <c r="C64" s="209"/>
      <c r="D64" s="209"/>
      <c r="E64" s="209"/>
      <c r="F64" s="209"/>
    </row>
    <row r="65" s="209" customFormat="1" ht="13.5"/>
    <row r="66" s="209" customFormat="1" ht="13.5"/>
    <row r="67" s="209" customFormat="1" ht="13.5"/>
    <row r="68" s="209" customFormat="1" ht="13.5"/>
    <row r="69" s="209" customFormat="1" ht="13.5"/>
    <row r="70" s="209" customFormat="1" ht="13.5"/>
    <row r="71" s="209" customFormat="1" ht="13.5"/>
    <row r="72" s="209" customFormat="1" ht="13.5"/>
    <row r="73" s="209" customFormat="1" ht="13.5"/>
    <row r="74" s="209" customFormat="1" ht="13.5"/>
    <row r="75" s="209" customFormat="1" ht="13.5"/>
    <row r="76" s="209" customFormat="1" ht="13.5"/>
    <row r="77" s="209" customFormat="1" ht="13.5"/>
    <row r="78" s="209" customFormat="1" ht="13.5"/>
    <row r="79" s="209" customFormat="1" ht="13.5"/>
    <row r="80" s="209" customFormat="1" ht="13.5"/>
    <row r="81" s="209" customFormat="1" ht="13.5"/>
    <row r="82" s="209" customFormat="1" ht="13.5"/>
    <row r="83" s="209" customFormat="1" ht="13.5"/>
    <row r="84" s="209" customFormat="1" ht="13.5"/>
    <row r="85" s="209" customFormat="1" ht="13.5"/>
    <row r="86" s="209" customFormat="1" ht="13.5"/>
    <row r="87" s="209" customFormat="1" ht="13.5"/>
    <row r="88" s="209" customFormat="1" ht="13.5"/>
    <row r="89" s="209" customFormat="1" ht="13.5"/>
    <row r="90" s="209" customFormat="1" ht="13.5"/>
    <row r="91" s="209" customFormat="1" ht="13.5"/>
    <row r="92" s="209" customFormat="1" ht="13.5"/>
    <row r="93" s="209" customFormat="1" ht="13.5"/>
    <row r="94" s="209" customFormat="1" ht="13.5"/>
    <row r="95" s="209" customFormat="1" ht="13.5"/>
    <row r="96" s="209" customFormat="1" ht="13.5"/>
    <row r="97" s="209" customFormat="1" ht="13.5"/>
    <row r="98" s="209" customFormat="1" ht="13.5"/>
    <row r="99" s="209" customFormat="1" ht="13.5"/>
    <row r="100" s="209" customFormat="1" ht="13.5"/>
    <row r="101" s="209" customFormat="1" ht="13.5"/>
    <row r="102" s="209" customFormat="1" ht="13.5"/>
    <row r="103" s="209" customFormat="1" ht="13.5"/>
    <row r="104" s="209" customFormat="1" ht="13.5"/>
    <row r="105" s="209" customFormat="1" ht="13.5"/>
    <row r="106" s="209" customFormat="1" ht="13.5"/>
    <row r="107" s="209" customFormat="1" ht="13.5"/>
    <row r="108" s="209" customFormat="1" ht="13.5"/>
    <row r="109" s="209" customFormat="1" ht="13.5"/>
    <row r="110" s="209" customFormat="1" ht="13.5"/>
    <row r="111" s="209" customFormat="1" ht="13.5"/>
    <row r="112" s="209" customFormat="1" ht="13.5"/>
    <row r="113" s="209" customFormat="1" ht="13.5"/>
    <row r="114" s="209" customFormat="1" ht="13.5"/>
    <row r="115" s="209" customFormat="1" ht="13.5"/>
    <row r="116" s="209" customFormat="1" ht="13.5"/>
    <row r="117" s="209" customFormat="1" ht="13.5"/>
    <row r="118" s="209" customFormat="1" ht="13.5"/>
    <row r="119" s="209" customFormat="1" ht="13.5"/>
    <row r="120" s="209" customFormat="1" ht="13.5"/>
    <row r="121" s="209" customFormat="1" ht="13.5"/>
    <row r="122" s="209" customFormat="1" ht="13.5"/>
    <row r="123" s="209" customFormat="1" ht="13.5"/>
    <row r="124" s="209" customFormat="1" ht="13.5"/>
    <row r="125" s="209" customFormat="1" ht="13.5"/>
    <row r="126" s="209" customFormat="1" ht="13.5"/>
    <row r="127" s="209" customFormat="1" ht="13.5"/>
    <row r="128" s="209" customFormat="1" ht="13.5"/>
    <row r="129" s="209" customFormat="1" ht="13.5"/>
    <row r="130" s="209" customFormat="1" ht="13.5"/>
    <row r="131" s="209" customFormat="1" ht="13.5"/>
    <row r="132" s="209" customFormat="1" ht="13.5"/>
    <row r="133" s="209" customFormat="1" ht="13.5"/>
    <row r="134" s="209" customFormat="1" ht="13.5"/>
    <row r="135" s="209" customFormat="1" ht="13.5"/>
    <row r="136" s="209" customFormat="1" ht="13.5"/>
    <row r="137" s="209" customFormat="1" ht="13.5"/>
    <row r="138" s="209" customFormat="1" ht="13.5"/>
    <row r="139" s="209" customFormat="1" ht="13.5"/>
    <row r="140" s="209" customFormat="1" ht="13.5"/>
    <row r="141" s="209" customFormat="1" ht="13.5"/>
    <row r="142" s="209" customFormat="1" ht="13.5"/>
    <row r="143" s="209" customFormat="1" ht="13.5"/>
    <row r="144" s="209" customFormat="1" ht="13.5"/>
    <row r="145" s="209" customFormat="1" ht="13.5"/>
    <row r="146" s="209" customFormat="1" ht="13.5"/>
    <row r="147" s="209" customFormat="1" ht="13.5"/>
    <row r="148" s="209" customFormat="1" ht="13.5"/>
    <row r="149" s="209" customFormat="1" ht="13.5"/>
    <row r="150" s="209" customFormat="1" ht="13.5"/>
    <row r="151" s="209" customFormat="1" ht="13.5"/>
    <row r="152" s="209" customFormat="1" ht="13.5"/>
    <row r="153" s="209" customFormat="1" ht="13.5"/>
    <row r="154" s="209" customFormat="1" ht="13.5"/>
    <row r="155" s="209" customFormat="1" ht="13.5"/>
    <row r="156" s="209" customFormat="1" ht="13.5"/>
    <row r="157" s="209" customFormat="1" ht="13.5"/>
    <row r="158" s="209" customFormat="1" ht="13.5"/>
    <row r="159" s="209" customFormat="1" ht="13.5"/>
    <row r="160" s="209" customFormat="1" ht="13.5"/>
    <row r="161" s="209" customFormat="1" ht="13.5"/>
    <row r="162" s="209" customFormat="1" ht="13.5"/>
    <row r="163" s="209" customFormat="1" ht="13.5"/>
    <row r="164" s="209" customFormat="1" ht="13.5"/>
    <row r="165" s="209" customFormat="1" ht="13.5"/>
    <row r="166" s="209" customFormat="1" ht="13.5"/>
    <row r="167" s="209" customFormat="1" ht="13.5"/>
    <row r="168" s="209" customFormat="1" ht="13.5"/>
    <row r="169" s="209" customFormat="1" ht="13.5"/>
    <row r="170" s="209" customFormat="1" ht="13.5"/>
    <row r="171" s="209" customFormat="1" ht="13.5"/>
    <row r="172" s="209" customFormat="1" ht="13.5"/>
    <row r="173" s="209" customFormat="1" ht="13.5"/>
    <row r="174" s="209" customFormat="1" ht="13.5"/>
    <row r="175" s="209" customFormat="1" ht="13.5"/>
    <row r="176" s="209" customFormat="1" ht="13.5"/>
    <row r="177" s="209" customFormat="1" ht="13.5"/>
    <row r="178" s="209" customFormat="1" ht="13.5"/>
    <row r="179" s="209" customFormat="1" ht="13.5"/>
    <row r="180" s="209" customFormat="1" ht="13.5"/>
    <row r="181" s="209" customFormat="1" ht="13.5"/>
    <row r="182" s="209" customFormat="1" ht="13.5"/>
    <row r="183" s="209" customFormat="1" ht="13.5"/>
    <row r="184" s="209" customFormat="1" ht="13.5"/>
    <row r="185" s="209" customFormat="1" ht="13.5"/>
    <row r="186" s="209" customFormat="1" ht="13.5"/>
    <row r="187" s="209" customFormat="1" ht="13.5"/>
    <row r="188" s="209" customFormat="1" ht="13.5"/>
    <row r="189" s="209" customFormat="1" ht="13.5"/>
    <row r="190" s="209" customFormat="1" ht="13.5"/>
    <row r="191" s="209" customFormat="1" ht="13.5"/>
    <row r="192" s="209" customFormat="1" ht="13.5"/>
    <row r="193" s="209" customFormat="1" ht="13.5"/>
    <row r="194" s="209" customFormat="1" ht="13.5"/>
    <row r="195" s="209" customFormat="1" ht="13.5"/>
    <row r="196" s="209" customFormat="1" ht="13.5"/>
    <row r="197" s="209" customFormat="1" ht="13.5"/>
    <row r="198" s="209" customFormat="1" ht="13.5"/>
    <row r="199" s="209" customFormat="1" ht="13.5"/>
    <row r="200" s="209" customFormat="1" ht="13.5"/>
    <row r="201" s="209" customFormat="1" ht="13.5"/>
    <row r="202" s="209" customFormat="1" ht="13.5"/>
    <row r="203" s="209" customFormat="1" ht="13.5"/>
    <row r="204" s="209" customFormat="1" ht="13.5"/>
    <row r="205" s="209" customFormat="1" ht="13.5"/>
    <row r="206" s="209" customFormat="1" ht="13.5"/>
    <row r="207" s="209" customFormat="1" ht="13.5"/>
    <row r="208" s="209" customFormat="1" ht="13.5"/>
    <row r="209" s="209" customFormat="1" ht="13.5"/>
    <row r="210" s="209" customFormat="1" ht="13.5"/>
    <row r="211" s="209" customFormat="1" ht="13.5"/>
    <row r="212" s="209" customFormat="1" ht="13.5"/>
    <row r="213" s="209" customFormat="1" ht="13.5"/>
    <row r="214" s="209" customFormat="1" ht="13.5"/>
    <row r="215" s="209" customFormat="1" ht="13.5"/>
    <row r="216" s="209" customFormat="1" ht="13.5"/>
    <row r="217" s="209" customFormat="1" ht="13.5"/>
    <row r="218" s="209" customFormat="1" ht="13.5"/>
    <row r="219" s="209" customFormat="1" ht="13.5"/>
    <row r="220" s="209" customFormat="1" ht="13.5"/>
    <row r="221" s="209" customFormat="1" ht="13.5"/>
    <row r="222" s="209" customFormat="1" ht="13.5"/>
    <row r="223" s="209" customFormat="1" ht="13.5"/>
    <row r="224" s="209" customFormat="1" ht="13.5"/>
    <row r="225" s="209" customFormat="1" ht="13.5"/>
    <row r="226" s="209" customFormat="1" ht="13.5"/>
    <row r="227" s="209" customFormat="1" ht="13.5"/>
    <row r="228" s="209" customFormat="1" ht="13.5"/>
    <row r="229" s="209" customFormat="1" ht="13.5"/>
    <row r="230" s="209" customFormat="1" ht="13.5"/>
    <row r="231" s="209" customFormat="1" ht="13.5"/>
    <row r="232" s="209" customFormat="1" ht="13.5"/>
    <row r="233" s="209" customFormat="1" ht="13.5"/>
    <row r="234" s="209" customFormat="1" ht="13.5"/>
    <row r="235" s="209" customFormat="1" ht="13.5"/>
    <row r="236" s="209" customFormat="1" ht="13.5"/>
    <row r="237" s="209" customFormat="1" ht="13.5"/>
    <row r="238" s="209" customFormat="1" ht="13.5"/>
    <row r="239" s="209" customFormat="1" ht="13.5"/>
    <row r="240" s="209" customFormat="1" ht="13.5"/>
    <row r="241" s="209" customFormat="1" ht="13.5"/>
    <row r="242" s="209" customFormat="1" ht="13.5"/>
    <row r="243" s="209" customFormat="1" ht="13.5"/>
    <row r="244" s="209" customFormat="1" ht="13.5"/>
    <row r="245" s="209" customFormat="1" ht="13.5"/>
    <row r="246" s="209" customFormat="1" ht="13.5"/>
    <row r="247" s="209" customFormat="1" ht="13.5"/>
    <row r="248" s="209" customFormat="1" ht="13.5"/>
    <row r="249" s="209" customFormat="1" ht="13.5"/>
    <row r="250" s="209" customFormat="1" ht="13.5"/>
    <row r="251" s="209" customFormat="1" ht="13.5"/>
    <row r="252" s="209" customFormat="1" ht="13.5"/>
    <row r="253" s="209" customFormat="1" ht="13.5"/>
    <row r="254" s="209" customFormat="1" ht="13.5"/>
    <row r="255" s="209" customFormat="1" ht="13.5"/>
    <row r="256" s="209" customFormat="1" ht="13.5"/>
    <row r="257" s="209" customFormat="1" ht="13.5"/>
    <row r="258" s="209" customFormat="1" ht="13.5"/>
    <row r="259" s="209" customFormat="1" ht="13.5"/>
    <row r="260" s="209" customFormat="1" ht="13.5"/>
    <row r="261" s="209" customFormat="1" ht="13.5"/>
    <row r="262" s="209" customFormat="1" ht="13.5"/>
    <row r="263" s="209" customFormat="1" ht="13.5"/>
    <row r="264" s="209" customFormat="1" ht="13.5"/>
    <row r="265" s="209" customFormat="1" ht="13.5"/>
    <row r="266" s="209" customFormat="1" ht="13.5"/>
    <row r="267" s="209" customFormat="1" ht="13.5"/>
    <row r="268" s="209" customFormat="1" ht="13.5"/>
    <row r="269" s="209" customFormat="1" ht="13.5"/>
    <row r="270" s="209" customFormat="1" ht="13.5"/>
    <row r="271" s="209" customFormat="1" ht="13.5"/>
    <row r="272" s="209" customFormat="1" ht="13.5"/>
    <row r="273" s="209" customFormat="1" ht="13.5"/>
  </sheetData>
  <printOptions/>
  <pageMargins left="0.75" right="0.75" top="1" bottom="1" header="0.512" footer="0.512"/>
  <pageSetup blackAndWhite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96"/>
  <sheetViews>
    <sheetView zoomScale="120" zoomScaleNormal="120" workbookViewId="0" topLeftCell="A1">
      <selection activeCell="A1" sqref="A1"/>
    </sheetView>
  </sheetViews>
  <sheetFormatPr defaultColWidth="9.00390625" defaultRowHeight="12"/>
  <cols>
    <col min="1" max="1" width="3.875" style="40" customWidth="1"/>
    <col min="2" max="2" width="12.375" style="40" customWidth="1"/>
    <col min="3" max="3" width="10.125" style="40" customWidth="1"/>
    <col min="4" max="4" width="15.875" style="46" bestFit="1" customWidth="1"/>
    <col min="5" max="8" width="12.875" style="46" customWidth="1"/>
    <col min="9" max="9" width="13.875" style="46" customWidth="1"/>
    <col min="10" max="10" width="12.00390625" style="40" customWidth="1"/>
    <col min="11" max="11" width="13.00390625" style="40" customWidth="1"/>
    <col min="12" max="12" width="13.375" style="40" customWidth="1"/>
    <col min="13" max="13" width="15.125" style="40" customWidth="1"/>
    <col min="14" max="14" width="14.50390625" style="40" customWidth="1"/>
    <col min="15" max="15" width="12.125" style="40" customWidth="1"/>
    <col min="16" max="16" width="13.00390625" style="40" customWidth="1"/>
    <col min="17" max="17" width="12.00390625" style="40" customWidth="1"/>
    <col min="18" max="18" width="10.00390625" style="210" bestFit="1" customWidth="1"/>
    <col min="19" max="28" width="9.375" style="210" customWidth="1"/>
    <col min="29" max="16384" width="9.375" style="40" customWidth="1"/>
  </cols>
  <sheetData>
    <row r="1" spans="1:18" ht="17.25">
      <c r="A1" s="37" t="s">
        <v>1523</v>
      </c>
      <c r="B1" s="38"/>
      <c r="C1" s="38"/>
      <c r="D1" s="39"/>
      <c r="E1" s="39"/>
      <c r="F1" s="39"/>
      <c r="G1" s="39"/>
      <c r="H1" s="39"/>
      <c r="I1" s="39"/>
      <c r="J1" s="38"/>
      <c r="K1" s="38"/>
      <c r="L1" s="38"/>
      <c r="M1" s="38"/>
      <c r="N1" s="38"/>
      <c r="O1" s="38"/>
      <c r="P1" s="38"/>
      <c r="Q1" s="38"/>
      <c r="R1" s="38"/>
    </row>
    <row r="2" spans="1:18" ht="19.5" customHeight="1">
      <c r="A2" s="38"/>
      <c r="B2" s="38" t="s">
        <v>1524</v>
      </c>
      <c r="C2" s="38"/>
      <c r="D2" s="39"/>
      <c r="E2" s="39"/>
      <c r="F2" s="39"/>
      <c r="G2" s="39"/>
      <c r="H2" s="39"/>
      <c r="I2" s="39"/>
      <c r="J2" s="38"/>
      <c r="K2" s="38"/>
      <c r="L2" s="38"/>
      <c r="M2" s="38"/>
      <c r="N2" s="38"/>
      <c r="O2" s="38"/>
      <c r="P2" s="38"/>
      <c r="Q2" s="38"/>
      <c r="R2" s="501" t="s">
        <v>2894</v>
      </c>
    </row>
    <row r="3" spans="1:18" ht="3.75" customHeight="1" thickBot="1">
      <c r="A3" s="38"/>
      <c r="B3" s="38"/>
      <c r="C3" s="38"/>
      <c r="D3" s="39"/>
      <c r="E3" s="39"/>
      <c r="F3" s="39"/>
      <c r="G3" s="39"/>
      <c r="H3" s="39"/>
      <c r="I3" s="39"/>
      <c r="J3" s="38"/>
      <c r="K3" s="38"/>
      <c r="L3" s="38"/>
      <c r="M3" s="38"/>
      <c r="N3" s="38"/>
      <c r="O3" s="38"/>
      <c r="P3" s="38"/>
      <c r="Q3" s="38"/>
      <c r="R3" s="38"/>
    </row>
    <row r="4" spans="1:20" ht="35.25" customHeight="1">
      <c r="A4" s="567" t="s">
        <v>1368</v>
      </c>
      <c r="B4" s="567"/>
      <c r="C4" s="559"/>
      <c r="D4" s="34" t="s">
        <v>2723</v>
      </c>
      <c r="E4" s="34" t="s">
        <v>1592</v>
      </c>
      <c r="F4" s="34" t="s">
        <v>1593</v>
      </c>
      <c r="G4" s="34" t="s">
        <v>1594</v>
      </c>
      <c r="H4" s="34" t="s">
        <v>1595</v>
      </c>
      <c r="I4" s="35" t="s">
        <v>1596</v>
      </c>
      <c r="J4" s="24" t="s">
        <v>1525</v>
      </c>
      <c r="K4" s="41" t="s">
        <v>2600</v>
      </c>
      <c r="L4" s="24" t="s">
        <v>1526</v>
      </c>
      <c r="M4" s="42" t="s">
        <v>1527</v>
      </c>
      <c r="N4" s="24" t="s">
        <v>1528</v>
      </c>
      <c r="O4" s="24" t="s">
        <v>1529</v>
      </c>
      <c r="P4" s="24" t="s">
        <v>1530</v>
      </c>
      <c r="Q4" s="25" t="s">
        <v>1597</v>
      </c>
      <c r="R4" s="246" t="s">
        <v>1370</v>
      </c>
      <c r="S4" s="212"/>
      <c r="T4" s="212"/>
    </row>
    <row r="5" spans="1:28" s="529" customFormat="1" ht="18.75" customHeight="1">
      <c r="A5" s="560" t="s">
        <v>1531</v>
      </c>
      <c r="B5" s="560"/>
      <c r="C5" s="561"/>
      <c r="D5" s="525">
        <v>207432</v>
      </c>
      <c r="E5" s="525">
        <v>626</v>
      </c>
      <c r="F5" s="526">
        <v>15</v>
      </c>
      <c r="G5" s="526">
        <v>9</v>
      </c>
      <c r="H5" s="526">
        <v>48</v>
      </c>
      <c r="I5" s="525">
        <v>16509</v>
      </c>
      <c r="J5" s="525">
        <v>31362</v>
      </c>
      <c r="K5" s="525">
        <v>1775</v>
      </c>
      <c r="L5" s="525">
        <v>14578</v>
      </c>
      <c r="M5" s="525">
        <v>52378</v>
      </c>
      <c r="N5" s="525">
        <v>9929</v>
      </c>
      <c r="O5" s="525">
        <v>5072</v>
      </c>
      <c r="P5" s="525">
        <v>64063</v>
      </c>
      <c r="Q5" s="525">
        <v>6278</v>
      </c>
      <c r="R5" s="527">
        <v>4790</v>
      </c>
      <c r="S5" s="528"/>
      <c r="T5" s="528"/>
      <c r="U5" s="528"/>
      <c r="V5" s="528"/>
      <c r="W5" s="528"/>
      <c r="X5" s="528"/>
      <c r="Y5" s="528"/>
      <c r="Z5" s="528"/>
      <c r="AA5" s="528"/>
      <c r="AB5" s="528"/>
    </row>
    <row r="6" spans="1:18" ht="18.75" customHeight="1">
      <c r="A6" s="43"/>
      <c r="B6" s="240" t="s">
        <v>1366</v>
      </c>
      <c r="C6" s="44" t="s">
        <v>1367</v>
      </c>
      <c r="D6" s="244">
        <v>3367</v>
      </c>
      <c r="E6" s="241">
        <v>4</v>
      </c>
      <c r="F6" s="242" t="s">
        <v>1479</v>
      </c>
      <c r="G6" s="242" t="s">
        <v>1479</v>
      </c>
      <c r="H6" s="242" t="s">
        <v>1479</v>
      </c>
      <c r="I6" s="241">
        <v>144</v>
      </c>
      <c r="J6" s="241">
        <v>247</v>
      </c>
      <c r="K6" s="241">
        <v>18</v>
      </c>
      <c r="L6" s="241">
        <v>235</v>
      </c>
      <c r="M6" s="241">
        <v>1767</v>
      </c>
      <c r="N6" s="241">
        <v>6</v>
      </c>
      <c r="O6" s="241">
        <v>9</v>
      </c>
      <c r="P6" s="241">
        <v>625</v>
      </c>
      <c r="Q6" s="241">
        <v>10</v>
      </c>
      <c r="R6" s="243">
        <v>302</v>
      </c>
    </row>
    <row r="7" spans="1:18" ht="18.75" customHeight="1">
      <c r="A7" s="43"/>
      <c r="B7" s="240" t="s">
        <v>1534</v>
      </c>
      <c r="C7" s="44"/>
      <c r="D7" s="244">
        <v>18715</v>
      </c>
      <c r="E7" s="241">
        <v>24</v>
      </c>
      <c r="F7" s="242" t="s">
        <v>1479</v>
      </c>
      <c r="G7" s="242" t="s">
        <v>1479</v>
      </c>
      <c r="H7" s="242" t="s">
        <v>1479</v>
      </c>
      <c r="I7" s="241">
        <v>990</v>
      </c>
      <c r="J7" s="241">
        <v>1842</v>
      </c>
      <c r="K7" s="241">
        <v>187</v>
      </c>
      <c r="L7" s="241">
        <v>1013</v>
      </c>
      <c r="M7" s="241">
        <v>6283</v>
      </c>
      <c r="N7" s="241">
        <v>836</v>
      </c>
      <c r="O7" s="241">
        <v>136</v>
      </c>
      <c r="P7" s="241">
        <v>6283</v>
      </c>
      <c r="Q7" s="241">
        <v>189</v>
      </c>
      <c r="R7" s="243">
        <v>932</v>
      </c>
    </row>
    <row r="8" spans="1:18" ht="18.75" customHeight="1">
      <c r="A8" s="43"/>
      <c r="B8" s="240" t="s">
        <v>1535</v>
      </c>
      <c r="C8" s="44"/>
      <c r="D8" s="244">
        <v>28216</v>
      </c>
      <c r="E8" s="241">
        <v>16</v>
      </c>
      <c r="F8" s="242">
        <v>2</v>
      </c>
      <c r="G8" s="242">
        <v>1</v>
      </c>
      <c r="H8" s="242">
        <v>8</v>
      </c>
      <c r="I8" s="241">
        <v>2448</v>
      </c>
      <c r="J8" s="241">
        <v>4122</v>
      </c>
      <c r="K8" s="241">
        <v>319</v>
      </c>
      <c r="L8" s="241">
        <v>2001</v>
      </c>
      <c r="M8" s="241">
        <v>6801</v>
      </c>
      <c r="N8" s="241">
        <v>1540</v>
      </c>
      <c r="O8" s="241">
        <v>450</v>
      </c>
      <c r="P8" s="241">
        <v>9209</v>
      </c>
      <c r="Q8" s="241">
        <v>593</v>
      </c>
      <c r="R8" s="243">
        <v>706</v>
      </c>
    </row>
    <row r="9" spans="1:18" ht="18.75" customHeight="1">
      <c r="A9" s="43"/>
      <c r="B9" s="240" t="s">
        <v>1538</v>
      </c>
      <c r="C9" s="44"/>
      <c r="D9" s="244">
        <v>24619</v>
      </c>
      <c r="E9" s="241">
        <v>36</v>
      </c>
      <c r="F9" s="242">
        <v>1</v>
      </c>
      <c r="G9" s="242" t="s">
        <v>1479</v>
      </c>
      <c r="H9" s="242">
        <v>4</v>
      </c>
      <c r="I9" s="241">
        <v>2305</v>
      </c>
      <c r="J9" s="241">
        <v>4020</v>
      </c>
      <c r="K9" s="241">
        <v>299</v>
      </c>
      <c r="L9" s="241">
        <v>1845</v>
      </c>
      <c r="M9" s="241">
        <v>5503</v>
      </c>
      <c r="N9" s="241">
        <v>1530</v>
      </c>
      <c r="O9" s="241">
        <v>430</v>
      </c>
      <c r="P9" s="241">
        <v>7562</v>
      </c>
      <c r="Q9" s="241">
        <v>600</v>
      </c>
      <c r="R9" s="243">
        <v>484</v>
      </c>
    </row>
    <row r="10" spans="1:18" ht="18.75" customHeight="1">
      <c r="A10" s="43"/>
      <c r="B10" s="240" t="s">
        <v>1540</v>
      </c>
      <c r="C10" s="44"/>
      <c r="D10" s="244">
        <v>21491</v>
      </c>
      <c r="E10" s="241">
        <v>28</v>
      </c>
      <c r="F10" s="242" t="s">
        <v>1479</v>
      </c>
      <c r="G10" s="242">
        <v>1</v>
      </c>
      <c r="H10" s="242">
        <v>4</v>
      </c>
      <c r="I10" s="241">
        <v>1679</v>
      </c>
      <c r="J10" s="241">
        <v>3432</v>
      </c>
      <c r="K10" s="241">
        <v>277</v>
      </c>
      <c r="L10" s="241">
        <v>1599</v>
      </c>
      <c r="M10" s="241">
        <v>4798</v>
      </c>
      <c r="N10" s="241">
        <v>1450</v>
      </c>
      <c r="O10" s="241">
        <v>365</v>
      </c>
      <c r="P10" s="241">
        <v>6860</v>
      </c>
      <c r="Q10" s="241">
        <v>601</v>
      </c>
      <c r="R10" s="243">
        <v>397</v>
      </c>
    </row>
    <row r="11" spans="1:18" ht="18.75" customHeight="1">
      <c r="A11" s="43"/>
      <c r="B11" s="240" t="s">
        <v>1543</v>
      </c>
      <c r="C11" s="44"/>
      <c r="D11" s="244">
        <v>19510</v>
      </c>
      <c r="E11" s="241">
        <v>26</v>
      </c>
      <c r="F11" s="242">
        <v>1</v>
      </c>
      <c r="G11" s="242" t="s">
        <v>1479</v>
      </c>
      <c r="H11" s="242">
        <v>6</v>
      </c>
      <c r="I11" s="241">
        <v>1356</v>
      </c>
      <c r="J11" s="241">
        <v>2956</v>
      </c>
      <c r="K11" s="241">
        <v>174</v>
      </c>
      <c r="L11" s="241">
        <v>1477</v>
      </c>
      <c r="M11" s="241">
        <v>4683</v>
      </c>
      <c r="N11" s="241">
        <v>1173</v>
      </c>
      <c r="O11" s="241">
        <v>381</v>
      </c>
      <c r="P11" s="241">
        <v>6371</v>
      </c>
      <c r="Q11" s="241">
        <v>566</v>
      </c>
      <c r="R11" s="243">
        <v>340</v>
      </c>
    </row>
    <row r="12" spans="1:18" ht="18.75" customHeight="1">
      <c r="A12" s="43"/>
      <c r="B12" s="240" t="s">
        <v>1547</v>
      </c>
      <c r="C12" s="44"/>
      <c r="D12" s="244">
        <v>21337</v>
      </c>
      <c r="E12" s="241">
        <v>45</v>
      </c>
      <c r="F12" s="242">
        <v>1</v>
      </c>
      <c r="G12" s="242">
        <v>3</v>
      </c>
      <c r="H12" s="242">
        <v>2</v>
      </c>
      <c r="I12" s="241">
        <v>1710</v>
      </c>
      <c r="J12" s="241">
        <v>3404</v>
      </c>
      <c r="K12" s="241">
        <v>174</v>
      </c>
      <c r="L12" s="241">
        <v>1561</v>
      </c>
      <c r="M12" s="241">
        <v>5223</v>
      </c>
      <c r="N12" s="241">
        <v>1191</v>
      </c>
      <c r="O12" s="241">
        <v>409</v>
      </c>
      <c r="P12" s="241">
        <v>6490</v>
      </c>
      <c r="Q12" s="241">
        <v>750</v>
      </c>
      <c r="R12" s="243">
        <v>374</v>
      </c>
    </row>
    <row r="13" spans="1:18" ht="18.75" customHeight="1">
      <c r="A13" s="43"/>
      <c r="B13" s="240" t="s">
        <v>1548</v>
      </c>
      <c r="C13" s="44"/>
      <c r="D13" s="244">
        <v>26445</v>
      </c>
      <c r="E13" s="241">
        <v>61</v>
      </c>
      <c r="F13" s="242">
        <v>4</v>
      </c>
      <c r="G13" s="242">
        <v>2</v>
      </c>
      <c r="H13" s="242">
        <v>6</v>
      </c>
      <c r="I13" s="241">
        <v>2152</v>
      </c>
      <c r="J13" s="241">
        <v>4548</v>
      </c>
      <c r="K13" s="241">
        <v>157</v>
      </c>
      <c r="L13" s="241">
        <v>2165</v>
      </c>
      <c r="M13" s="241">
        <v>6883</v>
      </c>
      <c r="N13" s="241">
        <v>1103</v>
      </c>
      <c r="O13" s="241">
        <v>569</v>
      </c>
      <c r="P13" s="241">
        <v>7313</v>
      </c>
      <c r="Q13" s="241">
        <v>1019</v>
      </c>
      <c r="R13" s="243">
        <v>463</v>
      </c>
    </row>
    <row r="14" spans="1:18" ht="18.75" customHeight="1">
      <c r="A14" s="43"/>
      <c r="B14" s="240" t="s">
        <v>1551</v>
      </c>
      <c r="C14" s="44"/>
      <c r="D14" s="244">
        <v>20135</v>
      </c>
      <c r="E14" s="241">
        <v>68</v>
      </c>
      <c r="F14" s="242">
        <v>1</v>
      </c>
      <c r="G14" s="242">
        <v>1</v>
      </c>
      <c r="H14" s="242">
        <v>10</v>
      </c>
      <c r="I14" s="241">
        <v>1740</v>
      </c>
      <c r="J14" s="241">
        <v>3937</v>
      </c>
      <c r="K14" s="241">
        <v>121</v>
      </c>
      <c r="L14" s="241">
        <v>1587</v>
      </c>
      <c r="M14" s="241">
        <v>5004</v>
      </c>
      <c r="N14" s="241">
        <v>638</v>
      </c>
      <c r="O14" s="241">
        <v>628</v>
      </c>
      <c r="P14" s="241">
        <v>5302</v>
      </c>
      <c r="Q14" s="241">
        <v>750</v>
      </c>
      <c r="R14" s="243">
        <v>348</v>
      </c>
    </row>
    <row r="15" spans="1:18" ht="18.75" customHeight="1">
      <c r="A15" s="43"/>
      <c r="B15" s="240" t="s">
        <v>1556</v>
      </c>
      <c r="C15" s="44"/>
      <c r="D15" s="244">
        <v>11492</v>
      </c>
      <c r="E15" s="241">
        <v>71</v>
      </c>
      <c r="F15" s="242">
        <v>2</v>
      </c>
      <c r="G15" s="242" t="s">
        <v>1479</v>
      </c>
      <c r="H15" s="242">
        <v>7</v>
      </c>
      <c r="I15" s="241">
        <v>1056</v>
      </c>
      <c r="J15" s="241">
        <v>1537</v>
      </c>
      <c r="K15" s="241">
        <v>42</v>
      </c>
      <c r="L15" s="241">
        <v>682</v>
      </c>
      <c r="M15" s="241">
        <v>2630</v>
      </c>
      <c r="N15" s="241">
        <v>247</v>
      </c>
      <c r="O15" s="241">
        <v>577</v>
      </c>
      <c r="P15" s="241">
        <v>3940</v>
      </c>
      <c r="Q15" s="241">
        <v>490</v>
      </c>
      <c r="R15" s="243">
        <v>211</v>
      </c>
    </row>
    <row r="16" spans="1:18" ht="18.75" customHeight="1">
      <c r="A16" s="43"/>
      <c r="B16" s="562" t="s">
        <v>1369</v>
      </c>
      <c r="C16" s="563"/>
      <c r="D16" s="241">
        <v>12105</v>
      </c>
      <c r="E16" s="241">
        <v>247</v>
      </c>
      <c r="F16" s="242">
        <v>3</v>
      </c>
      <c r="G16" s="242">
        <v>1</v>
      </c>
      <c r="H16" s="242">
        <v>1</v>
      </c>
      <c r="I16" s="241">
        <v>929</v>
      </c>
      <c r="J16" s="241">
        <v>1317</v>
      </c>
      <c r="K16" s="241">
        <v>7</v>
      </c>
      <c r="L16" s="241">
        <v>413</v>
      </c>
      <c r="M16" s="241">
        <v>2803</v>
      </c>
      <c r="N16" s="241">
        <v>215</v>
      </c>
      <c r="O16" s="241">
        <v>1118</v>
      </c>
      <c r="P16" s="241">
        <v>4108</v>
      </c>
      <c r="Q16" s="241">
        <v>710</v>
      </c>
      <c r="R16" s="243">
        <v>233</v>
      </c>
    </row>
    <row r="17" spans="1:17" ht="18.75" customHeight="1">
      <c r="A17" s="43"/>
      <c r="B17" s="17"/>
      <c r="C17" s="44"/>
      <c r="D17" s="245"/>
      <c r="E17" s="149"/>
      <c r="F17" s="149"/>
      <c r="G17" s="149"/>
      <c r="H17" s="149"/>
      <c r="I17" s="149"/>
      <c r="J17" s="153"/>
      <c r="K17" s="153"/>
      <c r="L17" s="153"/>
      <c r="M17" s="153"/>
      <c r="N17" s="153"/>
      <c r="O17" s="153"/>
      <c r="P17" s="153"/>
      <c r="Q17" s="153"/>
    </row>
    <row r="18" spans="1:28" s="529" customFormat="1" ht="18.75" customHeight="1">
      <c r="A18" s="530"/>
      <c r="B18" s="524" t="s">
        <v>2479</v>
      </c>
      <c r="C18" s="531"/>
      <c r="D18" s="532">
        <v>126141</v>
      </c>
      <c r="E18" s="525">
        <v>402</v>
      </c>
      <c r="F18" s="526">
        <v>13</v>
      </c>
      <c r="G18" s="526">
        <v>7</v>
      </c>
      <c r="H18" s="526">
        <v>40</v>
      </c>
      <c r="I18" s="525">
        <v>14279</v>
      </c>
      <c r="J18" s="525">
        <v>23111</v>
      </c>
      <c r="K18" s="525">
        <v>1561</v>
      </c>
      <c r="L18" s="525">
        <v>11633</v>
      </c>
      <c r="M18" s="525">
        <v>27795</v>
      </c>
      <c r="N18" s="525">
        <v>6384</v>
      </c>
      <c r="O18" s="525">
        <v>3175</v>
      </c>
      <c r="P18" s="525">
        <v>31446</v>
      </c>
      <c r="Q18" s="525">
        <v>3729</v>
      </c>
      <c r="R18" s="527">
        <v>2566</v>
      </c>
      <c r="S18" s="528"/>
      <c r="T18" s="528"/>
      <c r="U18" s="528"/>
      <c r="V18" s="528"/>
      <c r="W18" s="528"/>
      <c r="X18" s="528"/>
      <c r="Y18" s="528"/>
      <c r="Z18" s="528"/>
      <c r="AA18" s="528"/>
      <c r="AB18" s="528"/>
    </row>
    <row r="19" spans="1:18" ht="18.75" customHeight="1">
      <c r="A19" s="43"/>
      <c r="B19" s="240" t="s">
        <v>1366</v>
      </c>
      <c r="C19" s="44" t="s">
        <v>1367</v>
      </c>
      <c r="D19" s="244">
        <v>1623</v>
      </c>
      <c r="E19" s="241">
        <v>4</v>
      </c>
      <c r="F19" s="242" t="s">
        <v>1479</v>
      </c>
      <c r="G19" s="242" t="s">
        <v>1479</v>
      </c>
      <c r="H19" s="242" t="s">
        <v>1479</v>
      </c>
      <c r="I19" s="241">
        <v>137</v>
      </c>
      <c r="J19" s="241">
        <v>138</v>
      </c>
      <c r="K19" s="241">
        <v>17</v>
      </c>
      <c r="L19" s="241">
        <v>215</v>
      </c>
      <c r="M19" s="241">
        <v>684</v>
      </c>
      <c r="N19" s="241">
        <v>1</v>
      </c>
      <c r="O19" s="241">
        <v>4</v>
      </c>
      <c r="P19" s="241">
        <v>283</v>
      </c>
      <c r="Q19" s="241">
        <v>8</v>
      </c>
      <c r="R19" s="243">
        <v>132</v>
      </c>
    </row>
    <row r="20" spans="1:18" ht="18.75" customHeight="1">
      <c r="A20" s="43"/>
      <c r="B20" s="240" t="s">
        <v>1534</v>
      </c>
      <c r="C20" s="44"/>
      <c r="D20" s="244">
        <v>8518</v>
      </c>
      <c r="E20" s="241">
        <v>19</v>
      </c>
      <c r="F20" s="242" t="s">
        <v>1479</v>
      </c>
      <c r="G20" s="242" t="s">
        <v>1479</v>
      </c>
      <c r="H20" s="242" t="s">
        <v>1479</v>
      </c>
      <c r="I20" s="241">
        <v>832</v>
      </c>
      <c r="J20" s="241">
        <v>943</v>
      </c>
      <c r="K20" s="241">
        <v>161</v>
      </c>
      <c r="L20" s="241">
        <v>647</v>
      </c>
      <c r="M20" s="241">
        <v>2807</v>
      </c>
      <c r="N20" s="241">
        <v>269</v>
      </c>
      <c r="O20" s="241">
        <v>55</v>
      </c>
      <c r="P20" s="241">
        <v>2215</v>
      </c>
      <c r="Q20" s="241">
        <v>101</v>
      </c>
      <c r="R20" s="243">
        <v>469</v>
      </c>
    </row>
    <row r="21" spans="1:18" ht="18.75" customHeight="1">
      <c r="A21" s="43"/>
      <c r="B21" s="240" t="s">
        <v>1535</v>
      </c>
      <c r="C21" s="44"/>
      <c r="D21" s="244">
        <v>15948</v>
      </c>
      <c r="E21" s="241">
        <v>16</v>
      </c>
      <c r="F21" s="242">
        <v>1</v>
      </c>
      <c r="G21" s="242" t="s">
        <v>1479</v>
      </c>
      <c r="H21" s="242">
        <v>7</v>
      </c>
      <c r="I21" s="241">
        <v>2062</v>
      </c>
      <c r="J21" s="241">
        <v>2701</v>
      </c>
      <c r="K21" s="241">
        <v>262</v>
      </c>
      <c r="L21" s="241">
        <v>1413</v>
      </c>
      <c r="M21" s="241">
        <v>3635</v>
      </c>
      <c r="N21" s="241">
        <v>883</v>
      </c>
      <c r="O21" s="241">
        <v>252</v>
      </c>
      <c r="P21" s="241">
        <v>3984</v>
      </c>
      <c r="Q21" s="241">
        <v>360</v>
      </c>
      <c r="R21" s="243">
        <v>372</v>
      </c>
    </row>
    <row r="22" spans="1:18" ht="18.75" customHeight="1">
      <c r="A22" s="43"/>
      <c r="B22" s="240" t="s">
        <v>1538</v>
      </c>
      <c r="C22" s="44"/>
      <c r="D22" s="244">
        <v>16349</v>
      </c>
      <c r="E22" s="241">
        <v>28</v>
      </c>
      <c r="F22" s="242">
        <v>1</v>
      </c>
      <c r="G22" s="242" t="s">
        <v>1479</v>
      </c>
      <c r="H22" s="242">
        <v>3</v>
      </c>
      <c r="I22" s="241">
        <v>2026</v>
      </c>
      <c r="J22" s="241">
        <v>3069</v>
      </c>
      <c r="K22" s="241">
        <v>272</v>
      </c>
      <c r="L22" s="241">
        <v>1481</v>
      </c>
      <c r="M22" s="241">
        <v>3452</v>
      </c>
      <c r="N22" s="241">
        <v>1065</v>
      </c>
      <c r="O22" s="241">
        <v>299</v>
      </c>
      <c r="P22" s="241">
        <v>3930</v>
      </c>
      <c r="Q22" s="241">
        <v>428</v>
      </c>
      <c r="R22" s="243">
        <v>295</v>
      </c>
    </row>
    <row r="23" spans="1:18" ht="18.75" customHeight="1">
      <c r="A23" s="43"/>
      <c r="B23" s="240" t="s">
        <v>1540</v>
      </c>
      <c r="C23" s="44"/>
      <c r="D23" s="244">
        <v>14440</v>
      </c>
      <c r="E23" s="241">
        <v>19</v>
      </c>
      <c r="F23" s="242" t="s">
        <v>1479</v>
      </c>
      <c r="G23" s="242">
        <v>1</v>
      </c>
      <c r="H23" s="242">
        <v>4</v>
      </c>
      <c r="I23" s="241">
        <v>1455</v>
      </c>
      <c r="J23" s="241">
        <v>2766</v>
      </c>
      <c r="K23" s="241">
        <v>255</v>
      </c>
      <c r="L23" s="241">
        <v>1349</v>
      </c>
      <c r="M23" s="241">
        <v>2912</v>
      </c>
      <c r="N23" s="241">
        <v>1071</v>
      </c>
      <c r="O23" s="241">
        <v>259</v>
      </c>
      <c r="P23" s="241">
        <v>3672</v>
      </c>
      <c r="Q23" s="241">
        <v>443</v>
      </c>
      <c r="R23" s="243">
        <v>234</v>
      </c>
    </row>
    <row r="24" spans="1:18" ht="18.75" customHeight="1">
      <c r="A24" s="43"/>
      <c r="B24" s="240" t="s">
        <v>1543</v>
      </c>
      <c r="C24" s="44"/>
      <c r="D24" s="244">
        <v>12146</v>
      </c>
      <c r="E24" s="241">
        <v>17</v>
      </c>
      <c r="F24" s="242">
        <v>1</v>
      </c>
      <c r="G24" s="242" t="s">
        <v>1479</v>
      </c>
      <c r="H24" s="242">
        <v>5</v>
      </c>
      <c r="I24" s="241">
        <v>1179</v>
      </c>
      <c r="J24" s="241">
        <v>2292</v>
      </c>
      <c r="K24" s="241">
        <v>155</v>
      </c>
      <c r="L24" s="241">
        <v>1171</v>
      </c>
      <c r="M24" s="241">
        <v>2622</v>
      </c>
      <c r="N24" s="241">
        <v>829</v>
      </c>
      <c r="O24" s="241">
        <v>228</v>
      </c>
      <c r="P24" s="241">
        <v>3092</v>
      </c>
      <c r="Q24" s="241">
        <v>373</v>
      </c>
      <c r="R24" s="243">
        <v>182</v>
      </c>
    </row>
    <row r="25" spans="1:18" ht="18.75" customHeight="1">
      <c r="A25" s="43"/>
      <c r="B25" s="240" t="s">
        <v>1547</v>
      </c>
      <c r="C25" s="44"/>
      <c r="D25" s="244">
        <v>12732</v>
      </c>
      <c r="E25" s="241">
        <v>24</v>
      </c>
      <c r="F25" s="242">
        <v>1</v>
      </c>
      <c r="G25" s="242">
        <v>3</v>
      </c>
      <c r="H25" s="242">
        <v>2</v>
      </c>
      <c r="I25" s="241">
        <v>1479</v>
      </c>
      <c r="J25" s="241">
        <v>2580</v>
      </c>
      <c r="K25" s="241">
        <v>159</v>
      </c>
      <c r="L25" s="241">
        <v>1227</v>
      </c>
      <c r="M25" s="241">
        <v>2602</v>
      </c>
      <c r="N25" s="241">
        <v>800</v>
      </c>
      <c r="O25" s="241">
        <v>244</v>
      </c>
      <c r="P25" s="241">
        <v>2965</v>
      </c>
      <c r="Q25" s="241">
        <v>455</v>
      </c>
      <c r="R25" s="243">
        <v>191</v>
      </c>
    </row>
    <row r="26" spans="1:18" ht="18.75" customHeight="1">
      <c r="A26" s="43"/>
      <c r="B26" s="240" t="s">
        <v>1548</v>
      </c>
      <c r="C26" s="44"/>
      <c r="D26" s="244">
        <v>16103</v>
      </c>
      <c r="E26" s="241">
        <v>36</v>
      </c>
      <c r="F26" s="242">
        <v>3</v>
      </c>
      <c r="G26" s="242">
        <v>1</v>
      </c>
      <c r="H26" s="242">
        <v>5</v>
      </c>
      <c r="I26" s="241">
        <v>1876</v>
      </c>
      <c r="J26" s="241">
        <v>3399</v>
      </c>
      <c r="K26" s="241">
        <v>135</v>
      </c>
      <c r="L26" s="241">
        <v>1795</v>
      </c>
      <c r="M26" s="241">
        <v>3359</v>
      </c>
      <c r="N26" s="241">
        <v>718</v>
      </c>
      <c r="O26" s="241">
        <v>346</v>
      </c>
      <c r="P26" s="241">
        <v>3567</v>
      </c>
      <c r="Q26" s="241">
        <v>632</v>
      </c>
      <c r="R26" s="243">
        <v>231</v>
      </c>
    </row>
    <row r="27" spans="1:18" ht="18.75" customHeight="1">
      <c r="A27" s="43"/>
      <c r="B27" s="240" t="s">
        <v>1551</v>
      </c>
      <c r="C27" s="44"/>
      <c r="D27" s="244">
        <v>12795</v>
      </c>
      <c r="E27" s="241">
        <v>41</v>
      </c>
      <c r="F27" s="242">
        <v>1</v>
      </c>
      <c r="G27" s="242">
        <v>1</v>
      </c>
      <c r="H27" s="242">
        <v>8</v>
      </c>
      <c r="I27" s="241">
        <v>1497</v>
      </c>
      <c r="J27" s="241">
        <v>3041</v>
      </c>
      <c r="K27" s="241">
        <v>105</v>
      </c>
      <c r="L27" s="241">
        <v>1379</v>
      </c>
      <c r="M27" s="241">
        <v>2596</v>
      </c>
      <c r="N27" s="241">
        <v>432</v>
      </c>
      <c r="O27" s="241">
        <v>412</v>
      </c>
      <c r="P27" s="241">
        <v>2675</v>
      </c>
      <c r="Q27" s="241">
        <v>398</v>
      </c>
      <c r="R27" s="243">
        <v>209</v>
      </c>
    </row>
    <row r="28" spans="1:18" ht="18.75" customHeight="1">
      <c r="A28" s="43"/>
      <c r="B28" s="240" t="s">
        <v>1556</v>
      </c>
      <c r="C28" s="44"/>
      <c r="D28" s="244">
        <v>7351</v>
      </c>
      <c r="E28" s="241">
        <v>41</v>
      </c>
      <c r="F28" s="242">
        <v>2</v>
      </c>
      <c r="G28" s="242" t="s">
        <v>1479</v>
      </c>
      <c r="H28" s="242">
        <v>5</v>
      </c>
      <c r="I28" s="241">
        <v>924</v>
      </c>
      <c r="J28" s="241">
        <v>1152</v>
      </c>
      <c r="K28" s="241">
        <v>34</v>
      </c>
      <c r="L28" s="241">
        <v>601</v>
      </c>
      <c r="M28" s="241">
        <v>1440</v>
      </c>
      <c r="N28" s="241">
        <v>179</v>
      </c>
      <c r="O28" s="241">
        <v>377</v>
      </c>
      <c r="P28" s="241">
        <v>2283</v>
      </c>
      <c r="Q28" s="241">
        <v>187</v>
      </c>
      <c r="R28" s="243">
        <v>126</v>
      </c>
    </row>
    <row r="29" spans="1:18" ht="18.75" customHeight="1">
      <c r="A29" s="43"/>
      <c r="B29" s="562" t="s">
        <v>1369</v>
      </c>
      <c r="C29" s="563"/>
      <c r="D29" s="241">
        <v>8136</v>
      </c>
      <c r="E29" s="241">
        <v>157</v>
      </c>
      <c r="F29" s="242">
        <v>3</v>
      </c>
      <c r="G29" s="242">
        <v>1</v>
      </c>
      <c r="H29" s="242">
        <v>1</v>
      </c>
      <c r="I29" s="241">
        <v>812</v>
      </c>
      <c r="J29" s="241">
        <v>1030</v>
      </c>
      <c r="K29" s="241">
        <v>6</v>
      </c>
      <c r="L29" s="241">
        <v>355</v>
      </c>
      <c r="M29" s="241">
        <v>1686</v>
      </c>
      <c r="N29" s="241">
        <v>137</v>
      </c>
      <c r="O29" s="241">
        <v>699</v>
      </c>
      <c r="P29" s="241">
        <v>2780</v>
      </c>
      <c r="Q29" s="241">
        <v>344</v>
      </c>
      <c r="R29" s="243">
        <v>125</v>
      </c>
    </row>
    <row r="30" spans="1:17" ht="18.75" customHeight="1">
      <c r="A30" s="43"/>
      <c r="B30" s="17"/>
      <c r="C30" s="44"/>
      <c r="D30" s="150"/>
      <c r="E30" s="149"/>
      <c r="F30" s="149"/>
      <c r="G30" s="149"/>
      <c r="H30" s="149"/>
      <c r="I30" s="149"/>
      <c r="J30" s="153"/>
      <c r="K30" s="153"/>
      <c r="L30" s="153"/>
      <c r="M30" s="153"/>
      <c r="N30" s="153"/>
      <c r="O30" s="153"/>
      <c r="P30" s="153"/>
      <c r="Q30" s="153"/>
    </row>
    <row r="31" spans="1:28" s="529" customFormat="1" ht="18.75" customHeight="1">
      <c r="A31" s="530"/>
      <c r="B31" s="524" t="s">
        <v>2480</v>
      </c>
      <c r="C31" s="531"/>
      <c r="D31" s="532">
        <v>81291</v>
      </c>
      <c r="E31" s="525">
        <v>224</v>
      </c>
      <c r="F31" s="526">
        <v>2</v>
      </c>
      <c r="G31" s="526">
        <v>2</v>
      </c>
      <c r="H31" s="526">
        <v>8</v>
      </c>
      <c r="I31" s="525">
        <v>2230</v>
      </c>
      <c r="J31" s="525">
        <v>8251</v>
      </c>
      <c r="K31" s="525">
        <v>214</v>
      </c>
      <c r="L31" s="525">
        <v>2945</v>
      </c>
      <c r="M31" s="525">
        <v>24583</v>
      </c>
      <c r="N31" s="525">
        <v>3545</v>
      </c>
      <c r="O31" s="525">
        <v>1897</v>
      </c>
      <c r="P31" s="525">
        <v>32617</v>
      </c>
      <c r="Q31" s="525">
        <v>2549</v>
      </c>
      <c r="R31" s="527">
        <v>2224</v>
      </c>
      <c r="S31" s="528"/>
      <c r="T31" s="528"/>
      <c r="U31" s="528"/>
      <c r="V31" s="528"/>
      <c r="W31" s="528"/>
      <c r="X31" s="528"/>
      <c r="Y31" s="528"/>
      <c r="Z31" s="528"/>
      <c r="AA31" s="528"/>
      <c r="AB31" s="528"/>
    </row>
    <row r="32" spans="1:18" ht="18.75" customHeight="1">
      <c r="A32" s="43"/>
      <c r="B32" s="240" t="s">
        <v>1366</v>
      </c>
      <c r="C32" s="44" t="s">
        <v>1367</v>
      </c>
      <c r="D32" s="244">
        <v>1744</v>
      </c>
      <c r="E32" s="241" t="s">
        <v>1479</v>
      </c>
      <c r="F32" s="242" t="s">
        <v>1479</v>
      </c>
      <c r="G32" s="242" t="s">
        <v>1479</v>
      </c>
      <c r="H32" s="242" t="s">
        <v>1479</v>
      </c>
      <c r="I32" s="241">
        <v>7</v>
      </c>
      <c r="J32" s="241">
        <v>109</v>
      </c>
      <c r="K32" s="241">
        <v>1</v>
      </c>
      <c r="L32" s="241">
        <v>20</v>
      </c>
      <c r="M32" s="241">
        <v>1083</v>
      </c>
      <c r="N32" s="241">
        <v>5</v>
      </c>
      <c r="O32" s="241">
        <v>5</v>
      </c>
      <c r="P32" s="241">
        <v>342</v>
      </c>
      <c r="Q32" s="241">
        <v>2</v>
      </c>
      <c r="R32" s="243">
        <v>170</v>
      </c>
    </row>
    <row r="33" spans="1:18" ht="18.75" customHeight="1">
      <c r="A33" s="43"/>
      <c r="B33" s="240" t="s">
        <v>1534</v>
      </c>
      <c r="C33" s="44"/>
      <c r="D33" s="244">
        <v>10197</v>
      </c>
      <c r="E33" s="241">
        <v>5</v>
      </c>
      <c r="F33" s="242" t="s">
        <v>1479</v>
      </c>
      <c r="G33" s="242" t="s">
        <v>1479</v>
      </c>
      <c r="H33" s="242" t="s">
        <v>1479</v>
      </c>
      <c r="I33" s="241">
        <v>158</v>
      </c>
      <c r="J33" s="241">
        <v>899</v>
      </c>
      <c r="K33" s="241">
        <v>26</v>
      </c>
      <c r="L33" s="241">
        <v>366</v>
      </c>
      <c r="M33" s="241">
        <v>3476</v>
      </c>
      <c r="N33" s="241">
        <v>567</v>
      </c>
      <c r="O33" s="241">
        <v>81</v>
      </c>
      <c r="P33" s="241">
        <v>4068</v>
      </c>
      <c r="Q33" s="241">
        <v>88</v>
      </c>
      <c r="R33" s="243">
        <v>463</v>
      </c>
    </row>
    <row r="34" spans="1:18" ht="18.75" customHeight="1">
      <c r="A34" s="43"/>
      <c r="B34" s="240" t="s">
        <v>1535</v>
      </c>
      <c r="C34" s="44"/>
      <c r="D34" s="244">
        <v>12268</v>
      </c>
      <c r="E34" s="241" t="s">
        <v>1479</v>
      </c>
      <c r="F34" s="242">
        <v>1</v>
      </c>
      <c r="G34" s="242">
        <v>1</v>
      </c>
      <c r="H34" s="242">
        <v>1</v>
      </c>
      <c r="I34" s="241">
        <v>386</v>
      </c>
      <c r="J34" s="241">
        <v>1421</v>
      </c>
      <c r="K34" s="241">
        <v>57</v>
      </c>
      <c r="L34" s="241">
        <v>588</v>
      </c>
      <c r="M34" s="241">
        <v>3166</v>
      </c>
      <c r="N34" s="241">
        <v>657</v>
      </c>
      <c r="O34" s="241">
        <v>198</v>
      </c>
      <c r="P34" s="241">
        <v>5225</v>
      </c>
      <c r="Q34" s="241">
        <v>233</v>
      </c>
      <c r="R34" s="243">
        <v>334</v>
      </c>
    </row>
    <row r="35" spans="1:18" ht="18.75" customHeight="1">
      <c r="A35" s="43"/>
      <c r="B35" s="240" t="s">
        <v>1538</v>
      </c>
      <c r="C35" s="44"/>
      <c r="D35" s="244">
        <v>8270</v>
      </c>
      <c r="E35" s="241">
        <v>8</v>
      </c>
      <c r="F35" s="242" t="s">
        <v>1479</v>
      </c>
      <c r="G35" s="242" t="s">
        <v>1479</v>
      </c>
      <c r="H35" s="242">
        <v>1</v>
      </c>
      <c r="I35" s="241">
        <v>279</v>
      </c>
      <c r="J35" s="241">
        <v>951</v>
      </c>
      <c r="K35" s="241">
        <v>27</v>
      </c>
      <c r="L35" s="241">
        <v>364</v>
      </c>
      <c r="M35" s="241">
        <v>2051</v>
      </c>
      <c r="N35" s="241">
        <v>465</v>
      </c>
      <c r="O35" s="241">
        <v>131</v>
      </c>
      <c r="P35" s="241">
        <v>3632</v>
      </c>
      <c r="Q35" s="241">
        <v>172</v>
      </c>
      <c r="R35" s="243">
        <v>189</v>
      </c>
    </row>
    <row r="36" spans="1:18" ht="18.75" customHeight="1">
      <c r="A36" s="43"/>
      <c r="B36" s="240" t="s">
        <v>1540</v>
      </c>
      <c r="C36" s="44"/>
      <c r="D36" s="244">
        <v>7051</v>
      </c>
      <c r="E36" s="241">
        <v>9</v>
      </c>
      <c r="F36" s="242" t="s">
        <v>1479</v>
      </c>
      <c r="G36" s="242" t="s">
        <v>1479</v>
      </c>
      <c r="H36" s="242" t="s">
        <v>1479</v>
      </c>
      <c r="I36" s="241">
        <v>224</v>
      </c>
      <c r="J36" s="241">
        <v>666</v>
      </c>
      <c r="K36" s="241">
        <v>22</v>
      </c>
      <c r="L36" s="241">
        <v>250</v>
      </c>
      <c r="M36" s="241">
        <v>1886</v>
      </c>
      <c r="N36" s="241">
        <v>379</v>
      </c>
      <c r="O36" s="241">
        <v>106</v>
      </c>
      <c r="P36" s="241">
        <v>3188</v>
      </c>
      <c r="Q36" s="241">
        <v>158</v>
      </c>
      <c r="R36" s="243">
        <v>163</v>
      </c>
    </row>
    <row r="37" spans="1:18" ht="18.75" customHeight="1">
      <c r="A37" s="43"/>
      <c r="B37" s="240" t="s">
        <v>1543</v>
      </c>
      <c r="C37" s="44"/>
      <c r="D37" s="244">
        <v>7364</v>
      </c>
      <c r="E37" s="241">
        <v>9</v>
      </c>
      <c r="F37" s="242" t="s">
        <v>1479</v>
      </c>
      <c r="G37" s="242" t="s">
        <v>1479</v>
      </c>
      <c r="H37" s="242">
        <v>1</v>
      </c>
      <c r="I37" s="241">
        <v>177</v>
      </c>
      <c r="J37" s="241">
        <v>664</v>
      </c>
      <c r="K37" s="241">
        <v>19</v>
      </c>
      <c r="L37" s="241">
        <v>306</v>
      </c>
      <c r="M37" s="241">
        <v>2061</v>
      </c>
      <c r="N37" s="241">
        <v>344</v>
      </c>
      <c r="O37" s="241">
        <v>153</v>
      </c>
      <c r="P37" s="241">
        <v>3279</v>
      </c>
      <c r="Q37" s="241">
        <v>193</v>
      </c>
      <c r="R37" s="243">
        <v>158</v>
      </c>
    </row>
    <row r="38" spans="1:18" ht="18.75" customHeight="1">
      <c r="A38" s="43"/>
      <c r="B38" s="240" t="s">
        <v>1547</v>
      </c>
      <c r="C38" s="44"/>
      <c r="D38" s="244">
        <v>8605</v>
      </c>
      <c r="E38" s="241">
        <v>21</v>
      </c>
      <c r="F38" s="242" t="s">
        <v>1479</v>
      </c>
      <c r="G38" s="242" t="s">
        <v>1479</v>
      </c>
      <c r="H38" s="242" t="s">
        <v>1479</v>
      </c>
      <c r="I38" s="241">
        <v>231</v>
      </c>
      <c r="J38" s="241">
        <v>824</v>
      </c>
      <c r="K38" s="241">
        <v>15</v>
      </c>
      <c r="L38" s="241">
        <v>334</v>
      </c>
      <c r="M38" s="241">
        <v>2621</v>
      </c>
      <c r="N38" s="241">
        <v>391</v>
      </c>
      <c r="O38" s="241">
        <v>165</v>
      </c>
      <c r="P38" s="241">
        <v>3525</v>
      </c>
      <c r="Q38" s="241">
        <v>295</v>
      </c>
      <c r="R38" s="243">
        <v>183</v>
      </c>
    </row>
    <row r="39" spans="1:18" ht="18.75" customHeight="1">
      <c r="A39" s="43"/>
      <c r="B39" s="240" t="s">
        <v>1548</v>
      </c>
      <c r="C39" s="44"/>
      <c r="D39" s="244">
        <v>10342</v>
      </c>
      <c r="E39" s="241">
        <v>25</v>
      </c>
      <c r="F39" s="242">
        <v>1</v>
      </c>
      <c r="G39" s="242">
        <v>1</v>
      </c>
      <c r="H39" s="242">
        <v>1</v>
      </c>
      <c r="I39" s="241">
        <v>276</v>
      </c>
      <c r="J39" s="241">
        <v>1149</v>
      </c>
      <c r="K39" s="241">
        <v>22</v>
      </c>
      <c r="L39" s="241">
        <v>370</v>
      </c>
      <c r="M39" s="241">
        <v>3524</v>
      </c>
      <c r="N39" s="241">
        <v>385</v>
      </c>
      <c r="O39" s="241">
        <v>223</v>
      </c>
      <c r="P39" s="241">
        <v>3746</v>
      </c>
      <c r="Q39" s="241">
        <v>387</v>
      </c>
      <c r="R39" s="243">
        <v>232</v>
      </c>
    </row>
    <row r="40" spans="1:18" ht="18.75" customHeight="1">
      <c r="A40" s="43"/>
      <c r="B40" s="240" t="s">
        <v>1551</v>
      </c>
      <c r="C40" s="44"/>
      <c r="D40" s="244">
        <v>7340</v>
      </c>
      <c r="E40" s="241">
        <v>27</v>
      </c>
      <c r="F40" s="242" t="s">
        <v>1479</v>
      </c>
      <c r="G40" s="242" t="s">
        <v>1479</v>
      </c>
      <c r="H40" s="242">
        <v>2</v>
      </c>
      <c r="I40" s="241">
        <v>243</v>
      </c>
      <c r="J40" s="241">
        <v>896</v>
      </c>
      <c r="K40" s="241">
        <v>16</v>
      </c>
      <c r="L40" s="241">
        <v>208</v>
      </c>
      <c r="M40" s="241">
        <v>2408</v>
      </c>
      <c r="N40" s="241">
        <v>206</v>
      </c>
      <c r="O40" s="241">
        <v>216</v>
      </c>
      <c r="P40" s="241">
        <v>2627</v>
      </c>
      <c r="Q40" s="241">
        <v>352</v>
      </c>
      <c r="R40" s="243">
        <v>139</v>
      </c>
    </row>
    <row r="41" spans="1:18" ht="18.75" customHeight="1">
      <c r="A41" s="43"/>
      <c r="B41" s="240" t="s">
        <v>1556</v>
      </c>
      <c r="C41" s="44"/>
      <c r="D41" s="244">
        <v>4141</v>
      </c>
      <c r="E41" s="241">
        <v>30</v>
      </c>
      <c r="F41" s="242" t="s">
        <v>1479</v>
      </c>
      <c r="G41" s="242" t="s">
        <v>1479</v>
      </c>
      <c r="H41" s="242">
        <v>2</v>
      </c>
      <c r="I41" s="241">
        <v>132</v>
      </c>
      <c r="J41" s="241">
        <v>385</v>
      </c>
      <c r="K41" s="241">
        <v>8</v>
      </c>
      <c r="L41" s="241">
        <v>81</v>
      </c>
      <c r="M41" s="241">
        <v>1190</v>
      </c>
      <c r="N41" s="241">
        <v>68</v>
      </c>
      <c r="O41" s="241">
        <v>200</v>
      </c>
      <c r="P41" s="241">
        <v>1657</v>
      </c>
      <c r="Q41" s="241">
        <v>303</v>
      </c>
      <c r="R41" s="243">
        <v>85</v>
      </c>
    </row>
    <row r="42" spans="1:18" ht="18.75" customHeight="1" thickBot="1">
      <c r="A42" s="45"/>
      <c r="B42" s="565" t="s">
        <v>1369</v>
      </c>
      <c r="C42" s="566"/>
      <c r="D42" s="247">
        <v>3969</v>
      </c>
      <c r="E42" s="248">
        <v>90</v>
      </c>
      <c r="F42" s="249" t="s">
        <v>1479</v>
      </c>
      <c r="G42" s="249" t="s">
        <v>1479</v>
      </c>
      <c r="H42" s="249" t="s">
        <v>1479</v>
      </c>
      <c r="I42" s="248">
        <v>117</v>
      </c>
      <c r="J42" s="248">
        <v>287</v>
      </c>
      <c r="K42" s="248">
        <v>1</v>
      </c>
      <c r="L42" s="248">
        <v>58</v>
      </c>
      <c r="M42" s="248">
        <v>1117</v>
      </c>
      <c r="N42" s="248">
        <v>78</v>
      </c>
      <c r="O42" s="248">
        <v>419</v>
      </c>
      <c r="P42" s="248">
        <v>1328</v>
      </c>
      <c r="Q42" s="248">
        <v>366</v>
      </c>
      <c r="R42" s="250">
        <v>108</v>
      </c>
    </row>
    <row r="43" spans="1:17" ht="15" customHeight="1">
      <c r="A43" s="210"/>
      <c r="B43" s="210"/>
      <c r="C43" s="210"/>
      <c r="D43" s="211"/>
      <c r="E43" s="211"/>
      <c r="F43" s="211"/>
      <c r="G43" s="211"/>
      <c r="H43" s="211"/>
      <c r="I43" s="211"/>
      <c r="J43" s="210"/>
      <c r="K43" s="210"/>
      <c r="L43" s="210"/>
      <c r="M43" s="210"/>
      <c r="N43" s="210"/>
      <c r="O43" s="210"/>
      <c r="P43" s="210"/>
      <c r="Q43" s="210"/>
    </row>
    <row r="44" spans="1:17" ht="15" customHeight="1">
      <c r="A44" s="210"/>
      <c r="B44" s="210"/>
      <c r="C44" s="210"/>
      <c r="D44" s="211"/>
      <c r="E44" s="211"/>
      <c r="F44" s="211"/>
      <c r="G44" s="211"/>
      <c r="H44" s="211"/>
      <c r="I44" s="211"/>
      <c r="J44" s="210"/>
      <c r="K44" s="210"/>
      <c r="L44" s="210"/>
      <c r="M44" s="210"/>
      <c r="N44" s="210"/>
      <c r="O44" s="210"/>
      <c r="P44" s="210"/>
      <c r="Q44" s="210"/>
    </row>
    <row r="45" spans="1:17" ht="25.5" customHeight="1">
      <c r="A45" s="210"/>
      <c r="B45" s="210"/>
      <c r="C45" s="210"/>
      <c r="D45" s="251"/>
      <c r="E45" s="211"/>
      <c r="F45" s="211"/>
      <c r="G45" s="211"/>
      <c r="H45" s="211"/>
      <c r="I45" s="211"/>
      <c r="J45" s="210"/>
      <c r="K45" s="210"/>
      <c r="L45" s="210"/>
      <c r="M45" s="210"/>
      <c r="N45" s="210"/>
      <c r="O45" s="210"/>
      <c r="P45" s="210"/>
      <c r="Q45" s="210"/>
    </row>
    <row r="46" spans="1:17" ht="16.5" customHeight="1">
      <c r="A46" s="210"/>
      <c r="B46" s="210"/>
      <c r="C46" s="210"/>
      <c r="D46" s="211"/>
      <c r="E46" s="211"/>
      <c r="F46" s="211"/>
      <c r="G46" s="211"/>
      <c r="H46" s="211"/>
      <c r="I46" s="211"/>
      <c r="J46" s="210"/>
      <c r="K46" s="210"/>
      <c r="L46" s="210"/>
      <c r="M46" s="210"/>
      <c r="N46" s="210"/>
      <c r="O46" s="210"/>
      <c r="P46" s="210"/>
      <c r="Q46" s="210"/>
    </row>
    <row r="47" spans="1:17" ht="15" customHeight="1">
      <c r="A47" s="210"/>
      <c r="B47" s="210"/>
      <c r="C47" s="210"/>
      <c r="D47" s="211"/>
      <c r="E47" s="211"/>
      <c r="F47" s="211"/>
      <c r="G47" s="211"/>
      <c r="H47" s="211"/>
      <c r="I47" s="211"/>
      <c r="J47" s="210"/>
      <c r="K47" s="210"/>
      <c r="L47" s="210"/>
      <c r="M47" s="210"/>
      <c r="N47" s="210"/>
      <c r="O47" s="210"/>
      <c r="P47" s="210"/>
      <c r="Q47" s="210"/>
    </row>
    <row r="48" spans="1:17" ht="15" customHeight="1">
      <c r="A48" s="210"/>
      <c r="B48" s="210"/>
      <c r="C48" s="210"/>
      <c r="D48" s="211"/>
      <c r="E48" s="211"/>
      <c r="F48" s="211"/>
      <c r="G48" s="211"/>
      <c r="H48" s="211"/>
      <c r="I48" s="211"/>
      <c r="J48" s="210"/>
      <c r="K48" s="210"/>
      <c r="L48" s="210"/>
      <c r="M48" s="210"/>
      <c r="N48" s="210"/>
      <c r="O48" s="210"/>
      <c r="P48" s="210"/>
      <c r="Q48" s="210"/>
    </row>
    <row r="49" spans="4:9" s="210" customFormat="1" ht="15" customHeight="1">
      <c r="D49" s="211"/>
      <c r="E49" s="211"/>
      <c r="F49" s="211"/>
      <c r="G49" s="211"/>
      <c r="H49" s="211"/>
      <c r="I49" s="211"/>
    </row>
    <row r="50" spans="4:9" s="210" customFormat="1" ht="15" customHeight="1">
      <c r="D50" s="211"/>
      <c r="E50" s="211"/>
      <c r="F50" s="211"/>
      <c r="G50" s="211"/>
      <c r="H50" s="211"/>
      <c r="I50" s="211"/>
    </row>
    <row r="51" spans="4:9" s="210" customFormat="1" ht="15" customHeight="1">
      <c r="D51" s="211"/>
      <c r="E51" s="211"/>
      <c r="F51" s="211"/>
      <c r="G51" s="211"/>
      <c r="H51" s="211"/>
      <c r="I51" s="211"/>
    </row>
    <row r="52" spans="4:9" s="210" customFormat="1" ht="15" customHeight="1">
      <c r="D52" s="211"/>
      <c r="E52" s="211"/>
      <c r="F52" s="211"/>
      <c r="G52" s="211"/>
      <c r="H52" s="211"/>
      <c r="I52" s="211"/>
    </row>
    <row r="53" spans="4:9" s="210" customFormat="1" ht="22.5" customHeight="1">
      <c r="D53" s="211"/>
      <c r="E53" s="211"/>
      <c r="F53" s="211"/>
      <c r="G53" s="211"/>
      <c r="H53" s="211"/>
      <c r="I53" s="211"/>
    </row>
    <row r="54" spans="4:9" s="210" customFormat="1" ht="15" customHeight="1">
      <c r="D54" s="211"/>
      <c r="E54" s="211"/>
      <c r="F54" s="211"/>
      <c r="G54" s="211"/>
      <c r="H54" s="211"/>
      <c r="I54" s="211"/>
    </row>
    <row r="55" spans="4:9" s="210" customFormat="1" ht="24" customHeight="1">
      <c r="D55" s="211"/>
      <c r="E55" s="211"/>
      <c r="F55" s="211"/>
      <c r="G55" s="211"/>
      <c r="H55" s="211"/>
      <c r="I55" s="211"/>
    </row>
    <row r="56" spans="4:9" s="210" customFormat="1" ht="15" customHeight="1">
      <c r="D56" s="211"/>
      <c r="E56" s="211"/>
      <c r="F56" s="211"/>
      <c r="G56" s="211"/>
      <c r="H56" s="211"/>
      <c r="I56" s="211"/>
    </row>
    <row r="57" spans="4:9" s="210" customFormat="1" ht="15" customHeight="1">
      <c r="D57" s="211"/>
      <c r="E57" s="211"/>
      <c r="F57" s="211"/>
      <c r="G57" s="211"/>
      <c r="H57" s="211"/>
      <c r="I57" s="211"/>
    </row>
    <row r="58" spans="4:9" s="210" customFormat="1" ht="15" customHeight="1">
      <c r="D58" s="211"/>
      <c r="E58" s="211"/>
      <c r="F58" s="211"/>
      <c r="G58" s="211"/>
      <c r="H58" s="211"/>
      <c r="I58" s="211"/>
    </row>
    <row r="59" spans="4:9" s="210" customFormat="1" ht="15" customHeight="1">
      <c r="D59" s="211"/>
      <c r="E59" s="211"/>
      <c r="F59" s="211"/>
      <c r="G59" s="211"/>
      <c r="H59" s="211"/>
      <c r="I59" s="211"/>
    </row>
    <row r="60" spans="4:9" s="210" customFormat="1" ht="15" customHeight="1">
      <c r="D60" s="211"/>
      <c r="E60" s="211"/>
      <c r="F60" s="211"/>
      <c r="G60" s="211"/>
      <c r="H60" s="211"/>
      <c r="I60" s="211"/>
    </row>
    <row r="61" spans="4:9" s="210" customFormat="1" ht="8.25" customHeight="1">
      <c r="D61" s="211"/>
      <c r="E61" s="211"/>
      <c r="F61" s="211"/>
      <c r="G61" s="211"/>
      <c r="H61" s="211"/>
      <c r="I61" s="211"/>
    </row>
    <row r="62" spans="4:9" s="210" customFormat="1" ht="15" customHeight="1">
      <c r="D62" s="211"/>
      <c r="E62" s="211"/>
      <c r="F62" s="211"/>
      <c r="G62" s="211"/>
      <c r="H62" s="211"/>
      <c r="I62" s="211"/>
    </row>
    <row r="63" spans="4:9" s="210" customFormat="1" ht="8.25" customHeight="1">
      <c r="D63" s="211"/>
      <c r="E63" s="211"/>
      <c r="F63" s="211"/>
      <c r="G63" s="211"/>
      <c r="H63" s="211"/>
      <c r="I63" s="211"/>
    </row>
    <row r="64" spans="4:9" s="210" customFormat="1" ht="15" customHeight="1">
      <c r="D64" s="211"/>
      <c r="E64" s="211"/>
      <c r="F64" s="211"/>
      <c r="G64" s="211"/>
      <c r="H64" s="211"/>
      <c r="I64" s="211"/>
    </row>
    <row r="65" spans="4:9" s="210" customFormat="1" ht="15" customHeight="1">
      <c r="D65" s="211"/>
      <c r="E65" s="211"/>
      <c r="F65" s="211"/>
      <c r="G65" s="211"/>
      <c r="H65" s="211"/>
      <c r="I65" s="211"/>
    </row>
    <row r="66" spans="4:9" s="210" customFormat="1" ht="15" customHeight="1">
      <c r="D66" s="211"/>
      <c r="E66" s="211"/>
      <c r="F66" s="211"/>
      <c r="G66" s="211"/>
      <c r="H66" s="211"/>
      <c r="I66" s="211"/>
    </row>
    <row r="67" spans="4:9" s="210" customFormat="1" ht="15" customHeight="1">
      <c r="D67" s="211"/>
      <c r="E67" s="211"/>
      <c r="F67" s="211"/>
      <c r="G67" s="211"/>
      <c r="H67" s="211"/>
      <c r="I67" s="211"/>
    </row>
    <row r="68" spans="4:9" s="210" customFormat="1" ht="15" customHeight="1">
      <c r="D68" s="211"/>
      <c r="E68" s="211"/>
      <c r="F68" s="211"/>
      <c r="G68" s="211"/>
      <c r="H68" s="211"/>
      <c r="I68" s="211"/>
    </row>
    <row r="69" spans="4:9" s="210" customFormat="1" ht="15" customHeight="1">
      <c r="D69" s="211"/>
      <c r="E69" s="211"/>
      <c r="F69" s="211"/>
      <c r="G69" s="211"/>
      <c r="H69" s="211"/>
      <c r="I69" s="211"/>
    </row>
    <row r="70" spans="4:9" s="210" customFormat="1" ht="22.5" customHeight="1">
      <c r="D70" s="211"/>
      <c r="E70" s="211"/>
      <c r="F70" s="211"/>
      <c r="G70" s="211"/>
      <c r="H70" s="211"/>
      <c r="I70" s="211"/>
    </row>
    <row r="71" spans="4:9" s="210" customFormat="1" ht="15" customHeight="1">
      <c r="D71" s="211"/>
      <c r="E71" s="211"/>
      <c r="F71" s="211"/>
      <c r="G71" s="211"/>
      <c r="H71" s="211"/>
      <c r="I71" s="211"/>
    </row>
    <row r="72" spans="4:9" s="210" customFormat="1" ht="23.25" customHeight="1">
      <c r="D72" s="211"/>
      <c r="E72" s="211"/>
      <c r="F72" s="211"/>
      <c r="G72" s="211"/>
      <c r="H72" s="211"/>
      <c r="I72" s="211"/>
    </row>
    <row r="73" spans="4:9" s="210" customFormat="1" ht="15" customHeight="1">
      <c r="D73" s="211"/>
      <c r="E73" s="211"/>
      <c r="F73" s="211"/>
      <c r="G73" s="211"/>
      <c r="H73" s="211"/>
      <c r="I73" s="211"/>
    </row>
    <row r="74" spans="4:9" s="210" customFormat="1" ht="15" customHeight="1">
      <c r="D74" s="211"/>
      <c r="E74" s="211"/>
      <c r="F74" s="211"/>
      <c r="G74" s="211"/>
      <c r="H74" s="211"/>
      <c r="I74" s="211"/>
    </row>
    <row r="75" spans="4:9" s="210" customFormat="1" ht="15" customHeight="1">
      <c r="D75" s="211"/>
      <c r="E75" s="211"/>
      <c r="F75" s="211"/>
      <c r="G75" s="211"/>
      <c r="H75" s="211"/>
      <c r="I75" s="211"/>
    </row>
    <row r="76" spans="4:9" s="210" customFormat="1" ht="15" customHeight="1">
      <c r="D76" s="211"/>
      <c r="E76" s="211"/>
      <c r="F76" s="211"/>
      <c r="G76" s="211"/>
      <c r="H76" s="211"/>
      <c r="I76" s="211"/>
    </row>
    <row r="77" spans="4:9" s="210" customFormat="1" ht="15" customHeight="1">
      <c r="D77" s="211"/>
      <c r="E77" s="211"/>
      <c r="F77" s="211"/>
      <c r="G77" s="211"/>
      <c r="H77" s="211"/>
      <c r="I77" s="211"/>
    </row>
    <row r="78" spans="4:9" s="210" customFormat="1" ht="8.25" customHeight="1">
      <c r="D78" s="211"/>
      <c r="E78" s="211"/>
      <c r="F78" s="211"/>
      <c r="G78" s="211"/>
      <c r="H78" s="211"/>
      <c r="I78" s="211"/>
    </row>
    <row r="79" spans="4:9" s="210" customFormat="1" ht="15" customHeight="1">
      <c r="D79" s="211"/>
      <c r="E79" s="211"/>
      <c r="F79" s="211"/>
      <c r="G79" s="211"/>
      <c r="H79" s="211"/>
      <c r="I79" s="211"/>
    </row>
    <row r="80" spans="4:9" s="210" customFormat="1" ht="8.25" customHeight="1">
      <c r="D80" s="211"/>
      <c r="E80" s="211"/>
      <c r="F80" s="211"/>
      <c r="G80" s="211"/>
      <c r="H80" s="211"/>
      <c r="I80" s="211"/>
    </row>
    <row r="81" spans="4:9" s="210" customFormat="1" ht="15" customHeight="1">
      <c r="D81" s="211"/>
      <c r="E81" s="211"/>
      <c r="F81" s="211"/>
      <c r="G81" s="211"/>
      <c r="H81" s="211"/>
      <c r="I81" s="211"/>
    </row>
    <row r="82" spans="4:9" s="210" customFormat="1" ht="15" customHeight="1">
      <c r="D82" s="211"/>
      <c r="E82" s="211"/>
      <c r="F82" s="211"/>
      <c r="G82" s="211"/>
      <c r="H82" s="211"/>
      <c r="I82" s="211"/>
    </row>
    <row r="83" spans="4:9" s="210" customFormat="1" ht="15" customHeight="1">
      <c r="D83" s="211"/>
      <c r="E83" s="211"/>
      <c r="F83" s="211"/>
      <c r="G83" s="211"/>
      <c r="H83" s="211"/>
      <c r="I83" s="211"/>
    </row>
    <row r="84" spans="4:9" s="210" customFormat="1" ht="15" customHeight="1">
      <c r="D84" s="211"/>
      <c r="E84" s="211"/>
      <c r="F84" s="211"/>
      <c r="G84" s="211"/>
      <c r="H84" s="211"/>
      <c r="I84" s="211"/>
    </row>
    <row r="85" spans="4:9" s="210" customFormat="1" ht="15" customHeight="1">
      <c r="D85" s="211"/>
      <c r="E85" s="211"/>
      <c r="F85" s="211"/>
      <c r="G85" s="211"/>
      <c r="H85" s="211"/>
      <c r="I85" s="211"/>
    </row>
    <row r="86" spans="4:9" s="210" customFormat="1" ht="15" customHeight="1">
      <c r="D86" s="211"/>
      <c r="E86" s="211"/>
      <c r="F86" s="211"/>
      <c r="G86" s="211"/>
      <c r="H86" s="211"/>
      <c r="I86" s="211"/>
    </row>
    <row r="87" spans="4:9" s="210" customFormat="1" ht="21.75" customHeight="1">
      <c r="D87" s="211"/>
      <c r="E87" s="211"/>
      <c r="F87" s="211"/>
      <c r="G87" s="211"/>
      <c r="H87" s="211"/>
      <c r="I87" s="211"/>
    </row>
    <row r="88" spans="4:9" s="210" customFormat="1" ht="15" customHeight="1">
      <c r="D88" s="211"/>
      <c r="E88" s="211"/>
      <c r="F88" s="211"/>
      <c r="G88" s="211"/>
      <c r="H88" s="211"/>
      <c r="I88" s="211"/>
    </row>
    <row r="89" spans="4:9" s="210" customFormat="1" ht="23.25" customHeight="1">
      <c r="D89" s="211"/>
      <c r="E89" s="211"/>
      <c r="F89" s="211"/>
      <c r="G89" s="211"/>
      <c r="H89" s="211"/>
      <c r="I89" s="211"/>
    </row>
    <row r="90" spans="4:9" s="210" customFormat="1" ht="15" customHeight="1">
      <c r="D90" s="211"/>
      <c r="E90" s="211"/>
      <c r="F90" s="211"/>
      <c r="G90" s="211"/>
      <c r="H90" s="211"/>
      <c r="I90" s="211"/>
    </row>
    <row r="91" spans="4:9" s="210" customFormat="1" ht="15" customHeight="1">
      <c r="D91" s="211"/>
      <c r="E91" s="211"/>
      <c r="F91" s="211"/>
      <c r="G91" s="211"/>
      <c r="H91" s="211"/>
      <c r="I91" s="211"/>
    </row>
    <row r="92" spans="4:9" s="210" customFormat="1" ht="15" customHeight="1">
      <c r="D92" s="211"/>
      <c r="E92" s="211"/>
      <c r="F92" s="211"/>
      <c r="G92" s="211"/>
      <c r="H92" s="211"/>
      <c r="I92" s="211"/>
    </row>
    <row r="93" spans="4:9" s="210" customFormat="1" ht="15" customHeight="1">
      <c r="D93" s="211"/>
      <c r="E93" s="211"/>
      <c r="F93" s="211"/>
      <c r="G93" s="211"/>
      <c r="H93" s="211"/>
      <c r="I93" s="211"/>
    </row>
    <row r="94" spans="4:9" s="210" customFormat="1" ht="15" customHeight="1">
      <c r="D94" s="211"/>
      <c r="E94" s="211"/>
      <c r="F94" s="211"/>
      <c r="G94" s="211"/>
      <c r="H94" s="211"/>
      <c r="I94" s="211"/>
    </row>
    <row r="95" spans="4:9" s="210" customFormat="1" ht="13.5">
      <c r="D95" s="211"/>
      <c r="E95" s="211"/>
      <c r="F95" s="211"/>
      <c r="G95" s="211"/>
      <c r="H95" s="211"/>
      <c r="I95" s="211"/>
    </row>
    <row r="96" spans="4:9" s="210" customFormat="1" ht="13.5">
      <c r="D96" s="211"/>
      <c r="E96" s="211"/>
      <c r="F96" s="211"/>
      <c r="G96" s="211"/>
      <c r="H96" s="211"/>
      <c r="I96" s="211"/>
    </row>
  </sheetData>
  <mergeCells count="5">
    <mergeCell ref="B42:C42"/>
    <mergeCell ref="A4:C4"/>
    <mergeCell ref="A5:C5"/>
    <mergeCell ref="B16:C16"/>
    <mergeCell ref="B29:C29"/>
  </mergeCells>
  <printOptions/>
  <pageMargins left="0.75" right="0.75" top="0.74" bottom="0.7" header="0.512" footer="0.512"/>
  <pageSetup blackAndWhite="1" horizontalDpi="300" verticalDpi="3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64"/>
  <sheetViews>
    <sheetView zoomScale="120" zoomScaleNormal="120" workbookViewId="0" topLeftCell="A1">
      <selection activeCell="A1" sqref="A1"/>
    </sheetView>
  </sheetViews>
  <sheetFormatPr defaultColWidth="9.00390625" defaultRowHeight="12"/>
  <cols>
    <col min="1" max="1" width="1.875" style="345" customWidth="1"/>
    <col min="2" max="2" width="26.50390625" style="345" customWidth="1"/>
    <col min="3" max="3" width="1.875" style="345" customWidth="1"/>
    <col min="4" max="6" width="11.875" style="345" customWidth="1"/>
    <col min="7" max="9" width="12.875" style="345" customWidth="1"/>
    <col min="10" max="21" width="9.375" style="344" customWidth="1"/>
    <col min="22" max="16384" width="9.375" style="345" customWidth="1"/>
  </cols>
  <sheetData>
    <row r="1" spans="1:9" ht="18" customHeight="1">
      <c r="A1" s="341" t="s">
        <v>2030</v>
      </c>
      <c r="B1" s="342"/>
      <c r="C1" s="342"/>
      <c r="D1" s="343"/>
      <c r="E1" s="343"/>
      <c r="F1" s="343"/>
      <c r="G1" s="343"/>
      <c r="H1" s="343"/>
      <c r="I1" s="343"/>
    </row>
    <row r="2" spans="1:9" ht="13.5">
      <c r="A2" s="342" t="s">
        <v>1626</v>
      </c>
      <c r="B2" s="342"/>
      <c r="C2" s="342"/>
      <c r="D2" s="343"/>
      <c r="E2" s="343"/>
      <c r="F2" s="343"/>
      <c r="G2" s="343"/>
      <c r="H2" s="343"/>
      <c r="I2" s="502" t="s">
        <v>2894</v>
      </c>
    </row>
    <row r="3" spans="1:9" ht="5.25" customHeight="1" thickBot="1">
      <c r="A3" s="342"/>
      <c r="B3" s="342"/>
      <c r="C3" s="342"/>
      <c r="D3" s="343"/>
      <c r="E3" s="343"/>
      <c r="F3" s="343"/>
      <c r="G3" s="343"/>
      <c r="H3" s="343"/>
      <c r="I3" s="343"/>
    </row>
    <row r="4" spans="1:9" ht="24">
      <c r="A4" s="553" t="s">
        <v>1627</v>
      </c>
      <c r="B4" s="554"/>
      <c r="C4" s="554"/>
      <c r="D4" s="313" t="s">
        <v>1628</v>
      </c>
      <c r="E4" s="313" t="s">
        <v>1598</v>
      </c>
      <c r="F4" s="313" t="s">
        <v>1599</v>
      </c>
      <c r="G4" s="346" t="s">
        <v>1600</v>
      </c>
      <c r="H4" s="347" t="s">
        <v>2027</v>
      </c>
      <c r="I4" s="318" t="s">
        <v>1601</v>
      </c>
    </row>
    <row r="5" spans="1:21" s="364" customFormat="1" ht="26.25" customHeight="1">
      <c r="A5" s="564" t="s">
        <v>196</v>
      </c>
      <c r="B5" s="564"/>
      <c r="C5" s="564"/>
      <c r="D5" s="365">
        <v>207432</v>
      </c>
      <c r="E5" s="366">
        <v>169387</v>
      </c>
      <c r="F5" s="336">
        <f>SUM(F6:F19)</f>
        <v>15484</v>
      </c>
      <c r="G5" s="336">
        <f>SUM(G6:G19)</f>
        <v>6781</v>
      </c>
      <c r="H5" s="336">
        <f>SUM(H6:H19)</f>
        <v>10338</v>
      </c>
      <c r="I5" s="336">
        <f>SUM(I6:I19)</f>
        <v>5098</v>
      </c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</row>
    <row r="6" spans="1:9" ht="14.25" customHeight="1">
      <c r="A6" s="349"/>
      <c r="B6" s="350" t="s">
        <v>1602</v>
      </c>
      <c r="C6" s="349"/>
      <c r="D6" s="348">
        <v>626</v>
      </c>
      <c r="E6" s="351">
        <v>129</v>
      </c>
      <c r="F6" s="231">
        <v>14</v>
      </c>
      <c r="G6" s="231">
        <v>56</v>
      </c>
      <c r="H6" s="231">
        <v>244</v>
      </c>
      <c r="I6" s="231">
        <v>183</v>
      </c>
    </row>
    <row r="7" spans="1:9" ht="14.25" customHeight="1">
      <c r="A7" s="349"/>
      <c r="B7" s="350" t="s">
        <v>1604</v>
      </c>
      <c r="C7" s="349"/>
      <c r="D7" s="348">
        <v>15</v>
      </c>
      <c r="E7" s="351">
        <v>6</v>
      </c>
      <c r="F7" s="231">
        <v>4</v>
      </c>
      <c r="G7" s="231" t="s">
        <v>2751</v>
      </c>
      <c r="H7" s="231">
        <v>4</v>
      </c>
      <c r="I7" s="231">
        <v>1</v>
      </c>
    </row>
    <row r="8" spans="1:9" ht="14.25" customHeight="1">
      <c r="A8" s="349"/>
      <c r="B8" s="350" t="s">
        <v>1605</v>
      </c>
      <c r="C8" s="349"/>
      <c r="D8" s="348">
        <v>9</v>
      </c>
      <c r="E8" s="351">
        <v>9</v>
      </c>
      <c r="F8" s="231" t="s">
        <v>1509</v>
      </c>
      <c r="G8" s="231" t="s">
        <v>1509</v>
      </c>
      <c r="H8" s="231" t="s">
        <v>1509</v>
      </c>
      <c r="I8" s="231" t="s">
        <v>1509</v>
      </c>
    </row>
    <row r="9" spans="1:9" ht="14.25" customHeight="1">
      <c r="A9" s="349"/>
      <c r="B9" s="350" t="s">
        <v>1606</v>
      </c>
      <c r="C9" s="349"/>
      <c r="D9" s="348">
        <v>48</v>
      </c>
      <c r="E9" s="351">
        <v>40</v>
      </c>
      <c r="F9" s="231">
        <v>7</v>
      </c>
      <c r="G9" s="231">
        <v>1</v>
      </c>
      <c r="H9" s="231" t="s">
        <v>1509</v>
      </c>
      <c r="I9" s="231" t="s">
        <v>1509</v>
      </c>
    </row>
    <row r="10" spans="1:9" ht="14.25" customHeight="1">
      <c r="A10" s="349"/>
      <c r="B10" s="350" t="s">
        <v>1607</v>
      </c>
      <c r="C10" s="349"/>
      <c r="D10" s="348">
        <v>16509</v>
      </c>
      <c r="E10" s="351">
        <v>11705</v>
      </c>
      <c r="F10" s="231">
        <v>2090</v>
      </c>
      <c r="G10" s="231">
        <v>924</v>
      </c>
      <c r="H10" s="231">
        <v>1344</v>
      </c>
      <c r="I10" s="231">
        <v>446</v>
      </c>
    </row>
    <row r="11" spans="1:9" ht="14.25" customHeight="1">
      <c r="A11" s="349"/>
      <c r="B11" s="350" t="s">
        <v>1525</v>
      </c>
      <c r="C11" s="349"/>
      <c r="D11" s="348">
        <v>31362</v>
      </c>
      <c r="E11" s="351">
        <v>27040</v>
      </c>
      <c r="F11" s="231">
        <v>2908</v>
      </c>
      <c r="G11" s="231">
        <v>330</v>
      </c>
      <c r="H11" s="231">
        <v>536</v>
      </c>
      <c r="I11" s="231">
        <v>274</v>
      </c>
    </row>
    <row r="12" spans="1:9" ht="24" customHeight="1">
      <c r="A12" s="349"/>
      <c r="B12" s="352" t="s">
        <v>1610</v>
      </c>
      <c r="C12" s="349"/>
      <c r="D12" s="348">
        <v>1775</v>
      </c>
      <c r="E12" s="351">
        <v>1764</v>
      </c>
      <c r="F12" s="231">
        <v>11</v>
      </c>
      <c r="G12" s="231" t="s">
        <v>1509</v>
      </c>
      <c r="H12" s="231" t="s">
        <v>1509</v>
      </c>
      <c r="I12" s="231" t="s">
        <v>1509</v>
      </c>
    </row>
    <row r="13" spans="1:9" ht="14.25" customHeight="1">
      <c r="A13" s="349"/>
      <c r="B13" s="350" t="s">
        <v>1526</v>
      </c>
      <c r="C13" s="349"/>
      <c r="D13" s="348">
        <v>14578</v>
      </c>
      <c r="E13" s="351">
        <v>13346</v>
      </c>
      <c r="F13" s="231">
        <v>748</v>
      </c>
      <c r="G13" s="231">
        <v>100</v>
      </c>
      <c r="H13" s="231">
        <v>331</v>
      </c>
      <c r="I13" s="231">
        <v>53</v>
      </c>
    </row>
    <row r="14" spans="1:9" ht="24" customHeight="1">
      <c r="A14" s="349"/>
      <c r="B14" s="350" t="s">
        <v>1611</v>
      </c>
      <c r="C14" s="349"/>
      <c r="D14" s="348">
        <v>52378</v>
      </c>
      <c r="E14" s="351">
        <v>40380</v>
      </c>
      <c r="F14" s="231">
        <v>4604</v>
      </c>
      <c r="G14" s="231">
        <v>2349</v>
      </c>
      <c r="H14" s="231">
        <v>2701</v>
      </c>
      <c r="I14" s="231">
        <v>2343</v>
      </c>
    </row>
    <row r="15" spans="1:9" ht="14.25" customHeight="1">
      <c r="A15" s="349"/>
      <c r="B15" s="350" t="s">
        <v>1528</v>
      </c>
      <c r="C15" s="349"/>
      <c r="D15" s="348">
        <v>9929</v>
      </c>
      <c r="E15" s="351">
        <v>9338</v>
      </c>
      <c r="F15" s="231">
        <v>274</v>
      </c>
      <c r="G15" s="231">
        <v>52</v>
      </c>
      <c r="H15" s="231">
        <v>235</v>
      </c>
      <c r="I15" s="231">
        <v>30</v>
      </c>
    </row>
    <row r="16" spans="1:9" ht="14.25" customHeight="1">
      <c r="A16" s="349"/>
      <c r="B16" s="350" t="s">
        <v>1529</v>
      </c>
      <c r="C16" s="349"/>
      <c r="D16" s="348">
        <v>5072</v>
      </c>
      <c r="E16" s="351">
        <v>2780</v>
      </c>
      <c r="F16" s="231">
        <v>1280</v>
      </c>
      <c r="G16" s="231">
        <v>212</v>
      </c>
      <c r="H16" s="231">
        <v>617</v>
      </c>
      <c r="I16" s="231">
        <v>183</v>
      </c>
    </row>
    <row r="17" spans="1:9" ht="14.25" customHeight="1">
      <c r="A17" s="349"/>
      <c r="B17" s="350" t="s">
        <v>1530</v>
      </c>
      <c r="C17" s="349"/>
      <c r="D17" s="348">
        <v>64063</v>
      </c>
      <c r="E17" s="351">
        <v>52342</v>
      </c>
      <c r="F17" s="231">
        <v>3397</v>
      </c>
      <c r="G17" s="231">
        <v>2658</v>
      </c>
      <c r="H17" s="231">
        <v>4102</v>
      </c>
      <c r="I17" s="231">
        <v>1496</v>
      </c>
    </row>
    <row r="18" spans="1:9" ht="14.25" customHeight="1">
      <c r="A18" s="349"/>
      <c r="B18" s="350" t="s">
        <v>1614</v>
      </c>
      <c r="C18" s="349"/>
      <c r="D18" s="348">
        <v>6278</v>
      </c>
      <c r="E18" s="351">
        <v>6278</v>
      </c>
      <c r="F18" s="231" t="s">
        <v>1509</v>
      </c>
      <c r="G18" s="231" t="s">
        <v>1509</v>
      </c>
      <c r="H18" s="231" t="s">
        <v>1509</v>
      </c>
      <c r="I18" s="231" t="s">
        <v>1509</v>
      </c>
    </row>
    <row r="19" spans="1:9" ht="14.25" customHeight="1">
      <c r="A19" s="349"/>
      <c r="B19" s="350" t="s">
        <v>1615</v>
      </c>
      <c r="C19" s="349"/>
      <c r="D19" s="348">
        <v>4790</v>
      </c>
      <c r="E19" s="351">
        <v>4230</v>
      </c>
      <c r="F19" s="231">
        <v>147</v>
      </c>
      <c r="G19" s="231">
        <v>99</v>
      </c>
      <c r="H19" s="231">
        <v>224</v>
      </c>
      <c r="I19" s="231">
        <v>89</v>
      </c>
    </row>
    <row r="20" spans="1:9" ht="6" customHeight="1">
      <c r="A20" s="349"/>
      <c r="B20" s="352"/>
      <c r="C20" s="349"/>
      <c r="D20" s="197"/>
      <c r="E20" s="231"/>
      <c r="F20" s="231"/>
      <c r="G20" s="231"/>
      <c r="H20" s="231"/>
      <c r="I20" s="231"/>
    </row>
    <row r="21" spans="1:21" s="364" customFormat="1" ht="13.5">
      <c r="A21" s="367"/>
      <c r="B21" s="476" t="s">
        <v>197</v>
      </c>
      <c r="C21" s="368"/>
      <c r="D21" s="365">
        <v>126141</v>
      </c>
      <c r="E21" s="369">
        <v>100145</v>
      </c>
      <c r="F21" s="336">
        <f>SUM(F23:F36)</f>
        <v>12406</v>
      </c>
      <c r="G21" s="336">
        <f>SUM(G23:G36)</f>
        <v>5496</v>
      </c>
      <c r="H21" s="336">
        <f>SUM(H23:H36)</f>
        <v>7295</v>
      </c>
      <c r="I21" s="336">
        <f>SUM(I23:I36)</f>
        <v>779</v>
      </c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</row>
    <row r="22" spans="1:9" ht="6" customHeight="1">
      <c r="A22" s="349"/>
      <c r="B22" s="353"/>
      <c r="C22" s="349"/>
      <c r="D22" s="354"/>
      <c r="E22" s="351"/>
      <c r="F22" s="231"/>
      <c r="G22" s="231"/>
      <c r="H22" s="231"/>
      <c r="I22" s="231"/>
    </row>
    <row r="23" spans="1:9" ht="14.25" customHeight="1">
      <c r="A23" s="349"/>
      <c r="B23" s="350" t="s">
        <v>1602</v>
      </c>
      <c r="C23" s="349"/>
      <c r="D23" s="348">
        <v>402</v>
      </c>
      <c r="E23" s="351">
        <v>102</v>
      </c>
      <c r="F23" s="231">
        <v>11</v>
      </c>
      <c r="G23" s="231">
        <v>52</v>
      </c>
      <c r="H23" s="231">
        <v>211</v>
      </c>
      <c r="I23" s="231">
        <v>26</v>
      </c>
    </row>
    <row r="24" spans="1:9" ht="14.25" customHeight="1">
      <c r="A24" s="349"/>
      <c r="B24" s="350" t="s">
        <v>1604</v>
      </c>
      <c r="C24" s="349"/>
      <c r="D24" s="348">
        <v>13</v>
      </c>
      <c r="E24" s="351">
        <v>4</v>
      </c>
      <c r="F24" s="231">
        <v>4</v>
      </c>
      <c r="G24" s="231" t="s">
        <v>1509</v>
      </c>
      <c r="H24" s="231">
        <v>4</v>
      </c>
      <c r="I24" s="231">
        <v>1</v>
      </c>
    </row>
    <row r="25" spans="1:9" ht="14.25" customHeight="1">
      <c r="A25" s="349"/>
      <c r="B25" s="350" t="s">
        <v>1605</v>
      </c>
      <c r="C25" s="349"/>
      <c r="D25" s="348">
        <v>7</v>
      </c>
      <c r="E25" s="351">
        <v>7</v>
      </c>
      <c r="F25" s="231" t="s">
        <v>1509</v>
      </c>
      <c r="G25" s="231" t="s">
        <v>1509</v>
      </c>
      <c r="H25" s="231" t="s">
        <v>1509</v>
      </c>
      <c r="I25" s="231" t="s">
        <v>1509</v>
      </c>
    </row>
    <row r="26" spans="1:9" ht="14.25" customHeight="1">
      <c r="A26" s="349"/>
      <c r="B26" s="350" t="s">
        <v>1606</v>
      </c>
      <c r="C26" s="349"/>
      <c r="D26" s="348">
        <v>40</v>
      </c>
      <c r="E26" s="351">
        <v>33</v>
      </c>
      <c r="F26" s="231">
        <v>6</v>
      </c>
      <c r="G26" s="231">
        <v>1</v>
      </c>
      <c r="H26" s="231" t="s">
        <v>1509</v>
      </c>
      <c r="I26" s="231" t="s">
        <v>1509</v>
      </c>
    </row>
    <row r="27" spans="1:9" ht="14.25" customHeight="1">
      <c r="A27" s="349"/>
      <c r="B27" s="350" t="s">
        <v>1607</v>
      </c>
      <c r="C27" s="349"/>
      <c r="D27" s="348">
        <v>14279</v>
      </c>
      <c r="E27" s="351">
        <v>10100</v>
      </c>
      <c r="F27" s="231">
        <v>1763</v>
      </c>
      <c r="G27" s="231">
        <v>915</v>
      </c>
      <c r="H27" s="231">
        <v>1336</v>
      </c>
      <c r="I27" s="231">
        <v>165</v>
      </c>
    </row>
    <row r="28" spans="1:9" ht="14.25" customHeight="1">
      <c r="A28" s="349"/>
      <c r="B28" s="350" t="s">
        <v>1525</v>
      </c>
      <c r="C28" s="349"/>
      <c r="D28" s="348">
        <v>23111</v>
      </c>
      <c r="E28" s="351">
        <v>19803</v>
      </c>
      <c r="F28" s="231">
        <v>2517</v>
      </c>
      <c r="G28" s="231">
        <v>305</v>
      </c>
      <c r="H28" s="231">
        <v>423</v>
      </c>
      <c r="I28" s="231">
        <v>46</v>
      </c>
    </row>
    <row r="29" spans="1:9" ht="24" customHeight="1">
      <c r="A29" s="349"/>
      <c r="B29" s="352" t="s">
        <v>1610</v>
      </c>
      <c r="C29" s="349"/>
      <c r="D29" s="348">
        <v>1561</v>
      </c>
      <c r="E29" s="351">
        <v>1550</v>
      </c>
      <c r="F29" s="231">
        <v>11</v>
      </c>
      <c r="G29" s="231" t="s">
        <v>1509</v>
      </c>
      <c r="H29" s="231" t="s">
        <v>1509</v>
      </c>
      <c r="I29" s="231" t="s">
        <v>1509</v>
      </c>
    </row>
    <row r="30" spans="1:9" ht="14.25" customHeight="1">
      <c r="A30" s="349"/>
      <c r="B30" s="350" t="s">
        <v>1526</v>
      </c>
      <c r="C30" s="349"/>
      <c r="D30" s="348">
        <v>11633</v>
      </c>
      <c r="E30" s="351">
        <v>10555</v>
      </c>
      <c r="F30" s="231">
        <v>651</v>
      </c>
      <c r="G30" s="231">
        <v>95</v>
      </c>
      <c r="H30" s="231">
        <v>322</v>
      </c>
      <c r="I30" s="231">
        <v>10</v>
      </c>
    </row>
    <row r="31" spans="1:9" ht="24" customHeight="1">
      <c r="A31" s="349"/>
      <c r="B31" s="350" t="s">
        <v>1611</v>
      </c>
      <c r="C31" s="349"/>
      <c r="D31" s="348">
        <v>27795</v>
      </c>
      <c r="E31" s="351">
        <v>20352</v>
      </c>
      <c r="F31" s="231">
        <v>3624</v>
      </c>
      <c r="G31" s="231">
        <v>1663</v>
      </c>
      <c r="H31" s="231">
        <v>1840</v>
      </c>
      <c r="I31" s="231">
        <v>316</v>
      </c>
    </row>
    <row r="32" spans="1:9" ht="14.25" customHeight="1">
      <c r="A32" s="349"/>
      <c r="B32" s="350" t="s">
        <v>1528</v>
      </c>
      <c r="C32" s="349"/>
      <c r="D32" s="348">
        <v>6384</v>
      </c>
      <c r="E32" s="351">
        <v>5958</v>
      </c>
      <c r="F32" s="231">
        <v>219</v>
      </c>
      <c r="G32" s="231">
        <v>44</v>
      </c>
      <c r="H32" s="231">
        <v>155</v>
      </c>
      <c r="I32" s="231">
        <v>8</v>
      </c>
    </row>
    <row r="33" spans="1:9" ht="14.25" customHeight="1">
      <c r="A33" s="349"/>
      <c r="B33" s="350" t="s">
        <v>1529</v>
      </c>
      <c r="C33" s="349"/>
      <c r="D33" s="348">
        <v>3175</v>
      </c>
      <c r="E33" s="351">
        <v>1754</v>
      </c>
      <c r="F33" s="231">
        <v>846</v>
      </c>
      <c r="G33" s="231">
        <v>155</v>
      </c>
      <c r="H33" s="231">
        <v>395</v>
      </c>
      <c r="I33" s="231">
        <v>25</v>
      </c>
    </row>
    <row r="34" spans="1:9" ht="14.25" customHeight="1">
      <c r="A34" s="349"/>
      <c r="B34" s="350" t="s">
        <v>1530</v>
      </c>
      <c r="C34" s="349"/>
      <c r="D34" s="348">
        <v>31446</v>
      </c>
      <c r="E34" s="351">
        <v>23994</v>
      </c>
      <c r="F34" s="231">
        <v>2649</v>
      </c>
      <c r="G34" s="231">
        <v>2191</v>
      </c>
      <c r="H34" s="231">
        <v>2449</v>
      </c>
      <c r="I34" s="231">
        <v>161</v>
      </c>
    </row>
    <row r="35" spans="1:9" ht="14.25" customHeight="1">
      <c r="A35" s="349"/>
      <c r="B35" s="350" t="s">
        <v>1614</v>
      </c>
      <c r="C35" s="349"/>
      <c r="D35" s="348">
        <v>3729</v>
      </c>
      <c r="E35" s="351">
        <v>3729</v>
      </c>
      <c r="F35" s="231" t="s">
        <v>1509</v>
      </c>
      <c r="G35" s="231" t="s">
        <v>1509</v>
      </c>
      <c r="H35" s="231" t="s">
        <v>1509</v>
      </c>
      <c r="I35" s="231" t="s">
        <v>1509</v>
      </c>
    </row>
    <row r="36" spans="1:9" ht="14.25" customHeight="1">
      <c r="A36" s="349"/>
      <c r="B36" s="350" t="s">
        <v>1615</v>
      </c>
      <c r="C36" s="349"/>
      <c r="D36" s="348">
        <v>2566</v>
      </c>
      <c r="E36" s="351">
        <v>2204</v>
      </c>
      <c r="F36" s="231">
        <v>105</v>
      </c>
      <c r="G36" s="231">
        <v>75</v>
      </c>
      <c r="H36" s="231">
        <v>160</v>
      </c>
      <c r="I36" s="231">
        <v>21</v>
      </c>
    </row>
    <row r="37" spans="1:9" ht="6" customHeight="1">
      <c r="A37" s="349"/>
      <c r="B37" s="353"/>
      <c r="C37" s="349"/>
      <c r="D37" s="197"/>
      <c r="E37" s="231"/>
      <c r="F37" s="231"/>
      <c r="G37" s="231"/>
      <c r="H37" s="231"/>
      <c r="I37" s="231"/>
    </row>
    <row r="38" spans="1:21" s="364" customFormat="1" ht="13.5">
      <c r="A38" s="367"/>
      <c r="B38" s="533" t="s">
        <v>2481</v>
      </c>
      <c r="C38" s="368"/>
      <c r="D38" s="365">
        <v>81291</v>
      </c>
      <c r="E38" s="369">
        <v>69242</v>
      </c>
      <c r="F38" s="336">
        <f>SUM(F40:F53)</f>
        <v>3078</v>
      </c>
      <c r="G38" s="336">
        <f>SUM(G40:G53)</f>
        <v>1285</v>
      </c>
      <c r="H38" s="336">
        <f>SUM(H40:H53)</f>
        <v>3043</v>
      </c>
      <c r="I38" s="336">
        <f>SUM(I40:I53)</f>
        <v>4319</v>
      </c>
      <c r="J38" s="363"/>
      <c r="K38" s="363"/>
      <c r="L38" s="363"/>
      <c r="M38" s="363"/>
      <c r="N38" s="363"/>
      <c r="O38" s="363"/>
      <c r="P38" s="363"/>
      <c r="Q38" s="363"/>
      <c r="R38" s="363"/>
      <c r="S38" s="363"/>
      <c r="T38" s="363"/>
      <c r="U38" s="363"/>
    </row>
    <row r="39" spans="1:9" ht="6" customHeight="1">
      <c r="A39" s="349"/>
      <c r="B39" s="353"/>
      <c r="C39" s="349"/>
      <c r="D39" s="348"/>
      <c r="E39" s="351"/>
      <c r="F39" s="231"/>
      <c r="G39" s="231"/>
      <c r="H39" s="231"/>
      <c r="I39" s="231"/>
    </row>
    <row r="40" spans="1:9" ht="14.25" customHeight="1">
      <c r="A40" s="349"/>
      <c r="B40" s="350" t="s">
        <v>1602</v>
      </c>
      <c r="C40" s="349"/>
      <c r="D40" s="348">
        <v>224</v>
      </c>
      <c r="E40" s="351">
        <v>27</v>
      </c>
      <c r="F40" s="231">
        <v>3</v>
      </c>
      <c r="G40" s="231">
        <v>4</v>
      </c>
      <c r="H40" s="231">
        <v>33</v>
      </c>
      <c r="I40" s="231">
        <v>157</v>
      </c>
    </row>
    <row r="41" spans="1:9" ht="14.25" customHeight="1">
      <c r="A41" s="349"/>
      <c r="B41" s="350" t="s">
        <v>1604</v>
      </c>
      <c r="C41" s="349"/>
      <c r="D41" s="348">
        <v>2</v>
      </c>
      <c r="E41" s="351">
        <v>2</v>
      </c>
      <c r="F41" s="231" t="s">
        <v>1509</v>
      </c>
      <c r="G41" s="231" t="s">
        <v>1509</v>
      </c>
      <c r="H41" s="231" t="s">
        <v>1509</v>
      </c>
      <c r="I41" s="231" t="s">
        <v>1509</v>
      </c>
    </row>
    <row r="42" spans="1:9" ht="14.25" customHeight="1">
      <c r="A42" s="349"/>
      <c r="B42" s="350" t="s">
        <v>1605</v>
      </c>
      <c r="C42" s="349"/>
      <c r="D42" s="348">
        <v>2</v>
      </c>
      <c r="E42" s="351">
        <v>2</v>
      </c>
      <c r="F42" s="231" t="s">
        <v>1509</v>
      </c>
      <c r="G42" s="231" t="s">
        <v>1509</v>
      </c>
      <c r="H42" s="231" t="s">
        <v>1509</v>
      </c>
      <c r="I42" s="231" t="s">
        <v>1509</v>
      </c>
    </row>
    <row r="43" spans="1:9" ht="14.25" customHeight="1">
      <c r="A43" s="349"/>
      <c r="B43" s="350" t="s">
        <v>1606</v>
      </c>
      <c r="C43" s="349"/>
      <c r="D43" s="348">
        <v>8</v>
      </c>
      <c r="E43" s="351">
        <v>7</v>
      </c>
      <c r="F43" s="231">
        <v>1</v>
      </c>
      <c r="G43" s="231" t="s">
        <v>1509</v>
      </c>
      <c r="H43" s="231" t="s">
        <v>1509</v>
      </c>
      <c r="I43" s="231" t="s">
        <v>1509</v>
      </c>
    </row>
    <row r="44" spans="1:9" ht="14.25" customHeight="1">
      <c r="A44" s="349"/>
      <c r="B44" s="350" t="s">
        <v>1607</v>
      </c>
      <c r="C44" s="349"/>
      <c r="D44" s="348">
        <v>2230</v>
      </c>
      <c r="E44" s="351">
        <v>1605</v>
      </c>
      <c r="F44" s="231">
        <v>327</v>
      </c>
      <c r="G44" s="231">
        <v>9</v>
      </c>
      <c r="H44" s="231">
        <v>8</v>
      </c>
      <c r="I44" s="231">
        <v>281</v>
      </c>
    </row>
    <row r="45" spans="1:9" ht="14.25" customHeight="1">
      <c r="A45" s="349"/>
      <c r="B45" s="350" t="s">
        <v>1525</v>
      </c>
      <c r="C45" s="349"/>
      <c r="D45" s="348">
        <v>8251</v>
      </c>
      <c r="E45" s="351">
        <v>7237</v>
      </c>
      <c r="F45" s="231">
        <v>391</v>
      </c>
      <c r="G45" s="231">
        <v>25</v>
      </c>
      <c r="H45" s="231">
        <v>113</v>
      </c>
      <c r="I45" s="231">
        <v>228</v>
      </c>
    </row>
    <row r="46" spans="1:9" ht="24" customHeight="1">
      <c r="A46" s="349"/>
      <c r="B46" s="352" t="s">
        <v>1610</v>
      </c>
      <c r="C46" s="349"/>
      <c r="D46" s="348">
        <v>214</v>
      </c>
      <c r="E46" s="351">
        <v>214</v>
      </c>
      <c r="F46" s="231" t="s">
        <v>1509</v>
      </c>
      <c r="G46" s="231" t="s">
        <v>1509</v>
      </c>
      <c r="H46" s="231" t="s">
        <v>1509</v>
      </c>
      <c r="I46" s="231" t="s">
        <v>1509</v>
      </c>
    </row>
    <row r="47" spans="1:9" ht="15" customHeight="1">
      <c r="A47" s="349"/>
      <c r="B47" s="350" t="s">
        <v>1526</v>
      </c>
      <c r="C47" s="349"/>
      <c r="D47" s="348">
        <v>2945</v>
      </c>
      <c r="E47" s="351">
        <v>2791</v>
      </c>
      <c r="F47" s="231">
        <v>97</v>
      </c>
      <c r="G47" s="231">
        <v>5</v>
      </c>
      <c r="H47" s="231">
        <v>9</v>
      </c>
      <c r="I47" s="231">
        <v>43</v>
      </c>
    </row>
    <row r="48" spans="1:9" ht="24" customHeight="1">
      <c r="A48" s="349"/>
      <c r="B48" s="350" t="s">
        <v>1611</v>
      </c>
      <c r="C48" s="349"/>
      <c r="D48" s="348">
        <v>24583</v>
      </c>
      <c r="E48" s="351">
        <v>20028</v>
      </c>
      <c r="F48" s="231">
        <v>980</v>
      </c>
      <c r="G48" s="231">
        <v>686</v>
      </c>
      <c r="H48" s="231">
        <v>861</v>
      </c>
      <c r="I48" s="231">
        <v>2027</v>
      </c>
    </row>
    <row r="49" spans="1:9" ht="15" customHeight="1">
      <c r="A49" s="349"/>
      <c r="B49" s="350" t="s">
        <v>1528</v>
      </c>
      <c r="C49" s="349"/>
      <c r="D49" s="348">
        <v>3545</v>
      </c>
      <c r="E49" s="351">
        <v>3380</v>
      </c>
      <c r="F49" s="231">
        <v>55</v>
      </c>
      <c r="G49" s="231">
        <v>8</v>
      </c>
      <c r="H49" s="231">
        <v>80</v>
      </c>
      <c r="I49" s="231">
        <v>22</v>
      </c>
    </row>
    <row r="50" spans="1:9" ht="15" customHeight="1">
      <c r="A50" s="349"/>
      <c r="B50" s="350" t="s">
        <v>1529</v>
      </c>
      <c r="C50" s="349"/>
      <c r="D50" s="348">
        <v>1897</v>
      </c>
      <c r="E50" s="351">
        <v>1026</v>
      </c>
      <c r="F50" s="231">
        <v>434</v>
      </c>
      <c r="G50" s="231">
        <v>57</v>
      </c>
      <c r="H50" s="231">
        <v>222</v>
      </c>
      <c r="I50" s="231">
        <v>158</v>
      </c>
    </row>
    <row r="51" spans="1:9" ht="15" customHeight="1">
      <c r="A51" s="349"/>
      <c r="B51" s="350" t="s">
        <v>1530</v>
      </c>
      <c r="C51" s="349"/>
      <c r="D51" s="348">
        <v>32617</v>
      </c>
      <c r="E51" s="351">
        <v>28348</v>
      </c>
      <c r="F51" s="231">
        <v>748</v>
      </c>
      <c r="G51" s="231">
        <v>467</v>
      </c>
      <c r="H51" s="231">
        <v>1653</v>
      </c>
      <c r="I51" s="231">
        <v>1335</v>
      </c>
    </row>
    <row r="52" spans="1:9" ht="15" customHeight="1">
      <c r="A52" s="349"/>
      <c r="B52" s="350" t="s">
        <v>1614</v>
      </c>
      <c r="C52" s="349"/>
      <c r="D52" s="348">
        <v>2549</v>
      </c>
      <c r="E52" s="351">
        <v>2549</v>
      </c>
      <c r="F52" s="231" t="s">
        <v>1509</v>
      </c>
      <c r="G52" s="231" t="s">
        <v>1509</v>
      </c>
      <c r="H52" s="231" t="s">
        <v>1509</v>
      </c>
      <c r="I52" s="231" t="s">
        <v>1509</v>
      </c>
    </row>
    <row r="53" spans="1:9" ht="15" customHeight="1" thickBot="1">
      <c r="A53" s="281"/>
      <c r="B53" s="355" t="s">
        <v>1615</v>
      </c>
      <c r="C53" s="281"/>
      <c r="D53" s="356">
        <v>2224</v>
      </c>
      <c r="E53" s="357">
        <v>2026</v>
      </c>
      <c r="F53" s="225">
        <v>42</v>
      </c>
      <c r="G53" s="225">
        <v>24</v>
      </c>
      <c r="H53" s="225">
        <v>64</v>
      </c>
      <c r="I53" s="225">
        <v>68</v>
      </c>
    </row>
    <row r="54" spans="1:9" ht="13.5">
      <c r="A54" s="358" t="s">
        <v>2028</v>
      </c>
      <c r="B54" s="359"/>
      <c r="C54" s="359"/>
      <c r="D54" s="360"/>
      <c r="E54" s="360"/>
      <c r="F54" s="360"/>
      <c r="G54" s="360"/>
      <c r="H54" s="360"/>
      <c r="I54" s="360"/>
    </row>
    <row r="55" s="362" customFormat="1" ht="13.5">
      <c r="A55" s="361" t="s">
        <v>2029</v>
      </c>
    </row>
    <row r="56" spans="1:9" ht="11.25">
      <c r="A56" s="344"/>
      <c r="B56" s="344"/>
      <c r="C56" s="344"/>
      <c r="D56" s="344"/>
      <c r="E56" s="344"/>
      <c r="F56" s="344"/>
      <c r="G56" s="344"/>
      <c r="H56" s="344"/>
      <c r="I56" s="344"/>
    </row>
    <row r="57" spans="1:9" ht="11.25">
      <c r="A57" s="344"/>
      <c r="B57" s="344"/>
      <c r="C57" s="344"/>
      <c r="D57" s="344"/>
      <c r="E57" s="344"/>
      <c r="F57" s="344"/>
      <c r="G57" s="344"/>
      <c r="H57" s="344"/>
      <c r="I57" s="344"/>
    </row>
    <row r="58" spans="1:9" ht="11.25">
      <c r="A58" s="344"/>
      <c r="B58" s="344"/>
      <c r="C58" s="344"/>
      <c r="D58" s="344"/>
      <c r="E58" s="344"/>
      <c r="F58" s="344"/>
      <c r="G58" s="344"/>
      <c r="H58" s="344"/>
      <c r="I58" s="344"/>
    </row>
    <row r="59" spans="1:9" ht="11.25">
      <c r="A59" s="344"/>
      <c r="B59" s="344"/>
      <c r="C59" s="344"/>
      <c r="D59" s="344"/>
      <c r="E59" s="344"/>
      <c r="F59" s="344"/>
      <c r="G59" s="344"/>
      <c r="H59" s="344"/>
      <c r="I59" s="344"/>
    </row>
    <row r="60" spans="1:9" ht="11.25">
      <c r="A60" s="344"/>
      <c r="B60" s="344"/>
      <c r="C60" s="344"/>
      <c r="D60" s="344"/>
      <c r="E60" s="344"/>
      <c r="F60" s="344"/>
      <c r="G60" s="344"/>
      <c r="H60" s="344"/>
      <c r="I60" s="344"/>
    </row>
    <row r="61" spans="1:9" ht="11.25">
      <c r="A61" s="344"/>
      <c r="B61" s="344"/>
      <c r="C61" s="344"/>
      <c r="D61" s="344"/>
      <c r="E61" s="344"/>
      <c r="F61" s="344"/>
      <c r="G61" s="344"/>
      <c r="H61" s="344"/>
      <c r="I61" s="344"/>
    </row>
    <row r="62" spans="1:9" ht="11.25">
      <c r="A62" s="344"/>
      <c r="B62" s="344"/>
      <c r="C62" s="344"/>
      <c r="D62" s="344"/>
      <c r="E62" s="344"/>
      <c r="F62" s="344"/>
      <c r="G62" s="344"/>
      <c r="H62" s="344"/>
      <c r="I62" s="344"/>
    </row>
    <row r="63" spans="1:9" ht="11.25">
      <c r="A63" s="344"/>
      <c r="B63" s="344"/>
      <c r="C63" s="344"/>
      <c r="D63" s="344"/>
      <c r="E63" s="344"/>
      <c r="F63" s="344"/>
      <c r="G63" s="344"/>
      <c r="H63" s="344"/>
      <c r="I63" s="344"/>
    </row>
    <row r="64" spans="1:9" ht="11.25">
      <c r="A64" s="344"/>
      <c r="B64" s="344"/>
      <c r="C64" s="344"/>
      <c r="D64" s="344"/>
      <c r="E64" s="344"/>
      <c r="F64" s="344"/>
      <c r="G64" s="344"/>
      <c r="H64" s="344"/>
      <c r="I64" s="344"/>
    </row>
    <row r="65" s="344" customFormat="1" ht="11.25"/>
    <row r="66" s="344" customFormat="1" ht="11.25"/>
    <row r="67" s="344" customFormat="1" ht="11.25"/>
    <row r="68" s="344" customFormat="1" ht="11.25"/>
    <row r="69" s="344" customFormat="1" ht="11.25"/>
    <row r="70" s="344" customFormat="1" ht="11.25"/>
    <row r="71" s="344" customFormat="1" ht="11.25"/>
    <row r="72" s="344" customFormat="1" ht="11.25"/>
    <row r="73" s="344" customFormat="1" ht="11.25"/>
    <row r="74" s="344" customFormat="1" ht="11.25"/>
    <row r="75" s="344" customFormat="1" ht="11.25"/>
    <row r="76" s="344" customFormat="1" ht="11.25"/>
    <row r="77" s="344" customFormat="1" ht="11.25"/>
    <row r="78" s="344" customFormat="1" ht="11.25"/>
    <row r="79" s="344" customFormat="1" ht="11.25"/>
    <row r="80" s="344" customFormat="1" ht="11.25"/>
    <row r="81" s="344" customFormat="1" ht="11.25"/>
    <row r="82" s="344" customFormat="1" ht="11.25"/>
    <row r="83" s="344" customFormat="1" ht="11.25"/>
    <row r="84" s="344" customFormat="1" ht="11.25"/>
    <row r="85" s="344" customFormat="1" ht="11.25"/>
    <row r="86" s="344" customFormat="1" ht="11.25"/>
    <row r="87" s="344" customFormat="1" ht="11.25"/>
    <row r="88" s="344" customFormat="1" ht="11.25"/>
    <row r="89" s="344" customFormat="1" ht="11.25"/>
    <row r="90" s="344" customFormat="1" ht="11.25"/>
    <row r="91" s="344" customFormat="1" ht="11.25"/>
    <row r="92" s="344" customFormat="1" ht="11.25"/>
    <row r="93" s="344" customFormat="1" ht="11.25"/>
    <row r="94" s="344" customFormat="1" ht="11.25"/>
    <row r="95" s="344" customFormat="1" ht="11.25"/>
    <row r="96" s="344" customFormat="1" ht="11.25"/>
    <row r="97" s="344" customFormat="1" ht="11.25"/>
    <row r="98" s="344" customFormat="1" ht="11.25"/>
    <row r="99" s="344" customFormat="1" ht="11.25"/>
    <row r="100" s="344" customFormat="1" ht="11.25"/>
    <row r="101" s="344" customFormat="1" ht="11.25"/>
    <row r="102" s="344" customFormat="1" ht="11.25"/>
    <row r="103" s="344" customFormat="1" ht="11.25"/>
    <row r="104" s="344" customFormat="1" ht="11.25"/>
    <row r="105" s="344" customFormat="1" ht="11.25"/>
    <row r="106" s="344" customFormat="1" ht="11.25"/>
    <row r="107" s="344" customFormat="1" ht="11.25"/>
    <row r="108" s="344" customFormat="1" ht="11.25"/>
    <row r="109" s="344" customFormat="1" ht="11.25"/>
    <row r="110" s="344" customFormat="1" ht="11.25"/>
    <row r="111" s="344" customFormat="1" ht="11.25"/>
    <row r="112" s="344" customFormat="1" ht="11.25"/>
    <row r="113" s="344" customFormat="1" ht="11.25"/>
    <row r="114" s="344" customFormat="1" ht="11.25"/>
    <row r="115" s="344" customFormat="1" ht="11.25"/>
    <row r="116" s="344" customFormat="1" ht="11.25"/>
    <row r="117" s="344" customFormat="1" ht="11.25"/>
    <row r="118" s="344" customFormat="1" ht="11.25"/>
    <row r="119" s="344" customFormat="1" ht="11.25"/>
    <row r="120" s="344" customFormat="1" ht="11.25"/>
    <row r="121" s="344" customFormat="1" ht="11.25"/>
    <row r="122" s="344" customFormat="1" ht="11.25"/>
    <row r="123" s="344" customFormat="1" ht="11.25"/>
    <row r="124" s="344" customFormat="1" ht="11.25"/>
    <row r="125" s="344" customFormat="1" ht="11.25"/>
    <row r="126" s="344" customFormat="1" ht="11.25"/>
    <row r="127" s="344" customFormat="1" ht="11.25"/>
    <row r="128" s="344" customFormat="1" ht="11.25"/>
    <row r="129" s="344" customFormat="1" ht="11.25"/>
    <row r="130" s="344" customFormat="1" ht="11.25"/>
    <row r="131" s="344" customFormat="1" ht="11.25"/>
    <row r="132" s="344" customFormat="1" ht="11.25"/>
    <row r="133" s="344" customFormat="1" ht="11.25"/>
    <row r="134" s="344" customFormat="1" ht="11.25"/>
    <row r="135" s="344" customFormat="1" ht="11.25"/>
    <row r="136" s="344" customFormat="1" ht="11.25"/>
    <row r="137" s="344" customFormat="1" ht="11.25"/>
    <row r="138" s="344" customFormat="1" ht="11.25"/>
    <row r="139" s="344" customFormat="1" ht="11.25"/>
    <row r="140" s="344" customFormat="1" ht="11.25"/>
    <row r="141" s="344" customFormat="1" ht="11.25"/>
    <row r="142" s="344" customFormat="1" ht="11.25"/>
  </sheetData>
  <mergeCells count="2">
    <mergeCell ref="A5:C5"/>
    <mergeCell ref="A4:C4"/>
  </mergeCells>
  <printOptions/>
  <pageMargins left="0.75" right="0.75" top="0.62" bottom="0.61" header="0.512" footer="0.512"/>
  <pageSetup blackAndWhite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48"/>
  <sheetViews>
    <sheetView zoomScale="120" zoomScaleNormal="120" zoomScaleSheetLayoutView="100" workbookViewId="0" topLeftCell="A1">
      <selection activeCell="A1" sqref="A1"/>
    </sheetView>
  </sheetViews>
  <sheetFormatPr defaultColWidth="9.00390625" defaultRowHeight="12"/>
  <cols>
    <col min="1" max="1" width="2.625" style="413" customWidth="1"/>
    <col min="2" max="2" width="20.875" style="413" customWidth="1"/>
    <col min="3" max="6" width="11.625" style="413" customWidth="1"/>
    <col min="7" max="9" width="12.375" style="413" customWidth="1"/>
    <col min="10" max="13" width="10.625" style="412" customWidth="1"/>
    <col min="14" max="16384" width="10.625" style="413" customWidth="1"/>
  </cols>
  <sheetData>
    <row r="1" spans="1:9" ht="17.25" customHeight="1">
      <c r="A1" s="410" t="s">
        <v>2031</v>
      </c>
      <c r="B1" s="411"/>
      <c r="C1" s="411"/>
      <c r="D1" s="411"/>
      <c r="E1" s="411"/>
      <c r="F1" s="411"/>
      <c r="G1" s="411"/>
      <c r="H1" s="411"/>
      <c r="I1" s="411"/>
    </row>
    <row r="2" spans="1:9" ht="9.75" customHeight="1" thickBot="1">
      <c r="A2" s="411"/>
      <c r="B2" s="411"/>
      <c r="C2" s="411"/>
      <c r="D2" s="411"/>
      <c r="E2" s="411"/>
      <c r="F2" s="411"/>
      <c r="G2" s="411"/>
      <c r="H2" s="411"/>
      <c r="I2" s="411"/>
    </row>
    <row r="3" spans="1:9" ht="12" customHeight="1">
      <c r="A3" s="596" t="s">
        <v>2832</v>
      </c>
      <c r="B3" s="597"/>
      <c r="C3" s="558" t="s">
        <v>2602</v>
      </c>
      <c r="D3" s="595"/>
      <c r="E3" s="595"/>
      <c r="F3" s="595"/>
      <c r="G3" s="414" t="s">
        <v>2601</v>
      </c>
      <c r="H3" s="415" t="s">
        <v>2833</v>
      </c>
      <c r="I3" s="544" t="s">
        <v>2834</v>
      </c>
    </row>
    <row r="4" spans="1:9" ht="12" customHeight="1">
      <c r="A4" s="598"/>
      <c r="B4" s="599"/>
      <c r="C4" s="416" t="s">
        <v>195</v>
      </c>
      <c r="D4" s="416" t="s">
        <v>1629</v>
      </c>
      <c r="E4" s="416" t="s">
        <v>197</v>
      </c>
      <c r="F4" s="416" t="s">
        <v>198</v>
      </c>
      <c r="G4" s="417" t="s">
        <v>1630</v>
      </c>
      <c r="H4" s="417" t="s">
        <v>1630</v>
      </c>
      <c r="I4" s="545" t="s">
        <v>1630</v>
      </c>
    </row>
    <row r="5" spans="1:13" s="497" customFormat="1" ht="18" customHeight="1">
      <c r="A5" s="556" t="s">
        <v>1631</v>
      </c>
      <c r="B5" s="556"/>
      <c r="C5" s="495">
        <v>178084</v>
      </c>
      <c r="D5" s="336">
        <v>438105</v>
      </c>
      <c r="E5" s="336">
        <v>209554</v>
      </c>
      <c r="F5" s="336">
        <v>228551</v>
      </c>
      <c r="G5" s="336" t="s">
        <v>477</v>
      </c>
      <c r="H5" s="336" t="s">
        <v>476</v>
      </c>
      <c r="I5" s="336" t="s">
        <v>475</v>
      </c>
      <c r="J5" s="496"/>
      <c r="K5" s="496"/>
      <c r="L5" s="496"/>
      <c r="M5" s="496"/>
    </row>
    <row r="6" spans="1:13" s="497" customFormat="1" ht="18" customHeight="1">
      <c r="A6" s="556" t="s">
        <v>1632</v>
      </c>
      <c r="B6" s="556"/>
      <c r="C6" s="473">
        <v>73062</v>
      </c>
      <c r="D6" s="336">
        <v>175400</v>
      </c>
      <c r="E6" s="336">
        <v>83471</v>
      </c>
      <c r="F6" s="336">
        <v>91929</v>
      </c>
      <c r="G6" s="336" t="s">
        <v>484</v>
      </c>
      <c r="H6" s="336" t="s">
        <v>483</v>
      </c>
      <c r="I6" s="336" t="s">
        <v>482</v>
      </c>
      <c r="J6" s="496"/>
      <c r="K6" s="496"/>
      <c r="L6" s="496"/>
      <c r="M6" s="496"/>
    </row>
    <row r="7" spans="1:9" ht="15" customHeight="1">
      <c r="A7" s="418"/>
      <c r="B7" s="253" t="s">
        <v>1633</v>
      </c>
      <c r="C7" s="197" t="s">
        <v>1479</v>
      </c>
      <c r="D7" s="231" t="s">
        <v>1479</v>
      </c>
      <c r="E7" s="231" t="s">
        <v>1479</v>
      </c>
      <c r="F7" s="231" t="s">
        <v>1479</v>
      </c>
      <c r="G7" s="231" t="s">
        <v>701</v>
      </c>
      <c r="H7" s="231" t="s">
        <v>695</v>
      </c>
      <c r="I7" s="231" t="s">
        <v>688</v>
      </c>
    </row>
    <row r="8" spans="1:9" ht="15" customHeight="1">
      <c r="A8" s="419"/>
      <c r="B8" s="253" t="s">
        <v>1634</v>
      </c>
      <c r="C8" s="197">
        <v>8</v>
      </c>
      <c r="D8" s="231">
        <v>20</v>
      </c>
      <c r="E8" s="231">
        <v>8</v>
      </c>
      <c r="F8" s="231">
        <v>12</v>
      </c>
      <c r="G8" s="231" t="s">
        <v>803</v>
      </c>
      <c r="H8" s="231" t="s">
        <v>803</v>
      </c>
      <c r="I8" s="231" t="s">
        <v>796</v>
      </c>
    </row>
    <row r="9" spans="1:9" ht="15" customHeight="1">
      <c r="A9" s="419"/>
      <c r="B9" s="253" t="s">
        <v>1635</v>
      </c>
      <c r="C9" s="197">
        <v>25</v>
      </c>
      <c r="D9" s="231">
        <v>75</v>
      </c>
      <c r="E9" s="231">
        <v>34</v>
      </c>
      <c r="F9" s="231">
        <v>41</v>
      </c>
      <c r="G9" s="231" t="s">
        <v>1208</v>
      </c>
      <c r="H9" s="231" t="s">
        <v>1292</v>
      </c>
      <c r="I9" s="231" t="s">
        <v>1259</v>
      </c>
    </row>
    <row r="10" spans="1:9" ht="15" customHeight="1">
      <c r="A10" s="419"/>
      <c r="B10" s="253" t="s">
        <v>1636</v>
      </c>
      <c r="C10" s="197">
        <v>21</v>
      </c>
      <c r="D10" s="231">
        <v>76</v>
      </c>
      <c r="E10" s="231">
        <v>40</v>
      </c>
      <c r="F10" s="231">
        <v>36</v>
      </c>
      <c r="G10" s="231" t="s">
        <v>1217</v>
      </c>
      <c r="H10" s="231" t="s">
        <v>1201</v>
      </c>
      <c r="I10" s="231" t="s">
        <v>1208</v>
      </c>
    </row>
    <row r="11" spans="1:9" ht="15" customHeight="1">
      <c r="A11" s="419"/>
      <c r="B11" s="253" t="s">
        <v>1637</v>
      </c>
      <c r="C11" s="197">
        <v>57</v>
      </c>
      <c r="D11" s="231">
        <v>86</v>
      </c>
      <c r="E11" s="231">
        <v>19</v>
      </c>
      <c r="F11" s="231">
        <v>67</v>
      </c>
      <c r="G11" s="231" t="s">
        <v>1269</v>
      </c>
      <c r="H11" s="231" t="s">
        <v>1590</v>
      </c>
      <c r="I11" s="231" t="s">
        <v>1286</v>
      </c>
    </row>
    <row r="12" spans="1:9" ht="15" customHeight="1">
      <c r="A12" s="419"/>
      <c r="B12" s="253" t="s">
        <v>1638</v>
      </c>
      <c r="C12" s="197">
        <v>168</v>
      </c>
      <c r="D12" s="231">
        <v>492</v>
      </c>
      <c r="E12" s="231">
        <v>215</v>
      </c>
      <c r="F12" s="231">
        <v>277</v>
      </c>
      <c r="G12" s="231" t="s">
        <v>1608</v>
      </c>
      <c r="H12" s="231" t="s">
        <v>1639</v>
      </c>
      <c r="I12" s="231" t="s">
        <v>1485</v>
      </c>
    </row>
    <row r="13" spans="1:9" ht="15" customHeight="1">
      <c r="A13" s="419"/>
      <c r="B13" s="253" t="s">
        <v>1641</v>
      </c>
      <c r="C13" s="197" t="s">
        <v>1479</v>
      </c>
      <c r="D13" s="231" t="s">
        <v>1479</v>
      </c>
      <c r="E13" s="231" t="s">
        <v>1479</v>
      </c>
      <c r="F13" s="231" t="s">
        <v>1479</v>
      </c>
      <c r="G13" s="231" t="s">
        <v>1479</v>
      </c>
      <c r="H13" s="231" t="s">
        <v>1479</v>
      </c>
      <c r="I13" s="231" t="s">
        <v>1479</v>
      </c>
    </row>
    <row r="14" spans="1:9" ht="15" customHeight="1">
      <c r="A14" s="419"/>
      <c r="B14" s="253" t="s">
        <v>1642</v>
      </c>
      <c r="C14" s="197">
        <v>157</v>
      </c>
      <c r="D14" s="231">
        <v>460</v>
      </c>
      <c r="E14" s="231">
        <v>212</v>
      </c>
      <c r="F14" s="231">
        <v>248</v>
      </c>
      <c r="G14" s="231" t="s">
        <v>1643</v>
      </c>
      <c r="H14" s="231" t="s">
        <v>1644</v>
      </c>
      <c r="I14" s="231" t="s">
        <v>1487</v>
      </c>
    </row>
    <row r="15" spans="1:9" ht="15" customHeight="1">
      <c r="A15" s="419"/>
      <c r="B15" s="253" t="s">
        <v>2835</v>
      </c>
      <c r="C15" s="197">
        <v>243</v>
      </c>
      <c r="D15" s="231">
        <v>722</v>
      </c>
      <c r="E15" s="231">
        <v>344</v>
      </c>
      <c r="F15" s="231">
        <v>378</v>
      </c>
      <c r="G15" s="231" t="s">
        <v>1645</v>
      </c>
      <c r="H15" s="231" t="s">
        <v>1646</v>
      </c>
      <c r="I15" s="231" t="s">
        <v>1647</v>
      </c>
    </row>
    <row r="16" spans="1:9" ht="15" customHeight="1">
      <c r="A16" s="419"/>
      <c r="B16" s="253" t="s">
        <v>1648</v>
      </c>
      <c r="C16" s="197">
        <v>154</v>
      </c>
      <c r="D16" s="231">
        <v>455</v>
      </c>
      <c r="E16" s="231">
        <v>216</v>
      </c>
      <c r="F16" s="231">
        <v>239</v>
      </c>
      <c r="G16" s="231" t="s">
        <v>1537</v>
      </c>
      <c r="H16" s="231" t="s">
        <v>1643</v>
      </c>
      <c r="I16" s="231" t="s">
        <v>1649</v>
      </c>
    </row>
    <row r="17" spans="1:9" ht="15" customHeight="1">
      <c r="A17" s="419"/>
      <c r="B17" s="253" t="s">
        <v>1650</v>
      </c>
      <c r="C17" s="197">
        <v>8</v>
      </c>
      <c r="D17" s="231">
        <v>24</v>
      </c>
      <c r="E17" s="231">
        <v>13</v>
      </c>
      <c r="F17" s="231">
        <v>11</v>
      </c>
      <c r="G17" s="231" t="s">
        <v>820</v>
      </c>
      <c r="H17" s="231" t="s">
        <v>813</v>
      </c>
      <c r="I17" s="231" t="s">
        <v>842</v>
      </c>
    </row>
    <row r="18" spans="1:9" ht="15" customHeight="1">
      <c r="A18" s="419"/>
      <c r="B18" s="253" t="s">
        <v>1651</v>
      </c>
      <c r="C18" s="197">
        <v>562</v>
      </c>
      <c r="D18" s="231">
        <v>1637</v>
      </c>
      <c r="E18" s="231">
        <v>753</v>
      </c>
      <c r="F18" s="231">
        <v>884</v>
      </c>
      <c r="G18" s="231" t="s">
        <v>1105</v>
      </c>
      <c r="H18" s="231" t="s">
        <v>1653</v>
      </c>
      <c r="I18" s="231" t="s">
        <v>1654</v>
      </c>
    </row>
    <row r="19" spans="1:9" ht="15" customHeight="1">
      <c r="A19" s="419"/>
      <c r="B19" s="253" t="s">
        <v>1655</v>
      </c>
      <c r="C19" s="197">
        <v>411</v>
      </c>
      <c r="D19" s="231">
        <v>1064</v>
      </c>
      <c r="E19" s="231">
        <v>490</v>
      </c>
      <c r="F19" s="231">
        <v>574</v>
      </c>
      <c r="G19" s="231" t="s">
        <v>1656</v>
      </c>
      <c r="H19" s="231" t="s">
        <v>1658</v>
      </c>
      <c r="I19" s="231" t="s">
        <v>1154</v>
      </c>
    </row>
    <row r="20" spans="1:9" ht="15" customHeight="1">
      <c r="A20" s="419"/>
      <c r="B20" s="253" t="s">
        <v>2836</v>
      </c>
      <c r="C20" s="197">
        <v>322</v>
      </c>
      <c r="D20" s="231">
        <v>905</v>
      </c>
      <c r="E20" s="231">
        <v>412</v>
      </c>
      <c r="F20" s="231">
        <v>493</v>
      </c>
      <c r="G20" s="231" t="s">
        <v>2837</v>
      </c>
      <c r="H20" s="231" t="s">
        <v>2838</v>
      </c>
      <c r="I20" s="231" t="s">
        <v>2839</v>
      </c>
    </row>
    <row r="21" spans="1:9" ht="15" customHeight="1">
      <c r="A21" s="419"/>
      <c r="B21" s="253" t="s">
        <v>1659</v>
      </c>
      <c r="C21" s="197">
        <v>564</v>
      </c>
      <c r="D21" s="231">
        <v>1394</v>
      </c>
      <c r="E21" s="231">
        <v>651</v>
      </c>
      <c r="F21" s="231">
        <v>743</v>
      </c>
      <c r="G21" s="231" t="s">
        <v>2840</v>
      </c>
      <c r="H21" s="231" t="s">
        <v>2841</v>
      </c>
      <c r="I21" s="231" t="s">
        <v>1661</v>
      </c>
    </row>
    <row r="22" spans="1:9" ht="15" customHeight="1">
      <c r="A22" s="419"/>
      <c r="B22" s="253" t="s">
        <v>1662</v>
      </c>
      <c r="C22" s="197">
        <v>153</v>
      </c>
      <c r="D22" s="231">
        <v>382</v>
      </c>
      <c r="E22" s="231">
        <v>167</v>
      </c>
      <c r="F22" s="231">
        <v>215</v>
      </c>
      <c r="G22" s="231" t="s">
        <v>1663</v>
      </c>
      <c r="H22" s="231" t="s">
        <v>1482</v>
      </c>
      <c r="I22" s="231" t="s">
        <v>1581</v>
      </c>
    </row>
    <row r="23" spans="1:9" ht="15" customHeight="1">
      <c r="A23" s="419"/>
      <c r="B23" s="253" t="s">
        <v>1664</v>
      </c>
      <c r="C23" s="197">
        <v>761</v>
      </c>
      <c r="D23" s="231">
        <v>1905</v>
      </c>
      <c r="E23" s="231">
        <v>863</v>
      </c>
      <c r="F23" s="231">
        <v>1042</v>
      </c>
      <c r="G23" s="231" t="s">
        <v>2842</v>
      </c>
      <c r="H23" s="231" t="s">
        <v>2843</v>
      </c>
      <c r="I23" s="231" t="s">
        <v>1665</v>
      </c>
    </row>
    <row r="24" spans="1:9" ht="15" customHeight="1">
      <c r="A24" s="419"/>
      <c r="B24" s="253" t="s">
        <v>1666</v>
      </c>
      <c r="C24" s="197">
        <v>345</v>
      </c>
      <c r="D24" s="231">
        <v>933</v>
      </c>
      <c r="E24" s="231">
        <v>430</v>
      </c>
      <c r="F24" s="231">
        <v>503</v>
      </c>
      <c r="G24" s="231" t="s">
        <v>1667</v>
      </c>
      <c r="H24" s="231" t="s">
        <v>1669</v>
      </c>
      <c r="I24" s="231" t="s">
        <v>1670</v>
      </c>
    </row>
    <row r="25" spans="1:9" ht="15" customHeight="1">
      <c r="A25" s="419"/>
      <c r="B25" s="253" t="s">
        <v>1671</v>
      </c>
      <c r="C25" s="197">
        <v>493</v>
      </c>
      <c r="D25" s="231">
        <v>1321</v>
      </c>
      <c r="E25" s="231">
        <v>620</v>
      </c>
      <c r="F25" s="231">
        <v>701</v>
      </c>
      <c r="G25" s="231" t="s">
        <v>1672</v>
      </c>
      <c r="H25" s="231" t="s">
        <v>1673</v>
      </c>
      <c r="I25" s="231" t="s">
        <v>1673</v>
      </c>
    </row>
    <row r="26" spans="1:9" ht="15" customHeight="1">
      <c r="A26" s="419"/>
      <c r="B26" s="253" t="s">
        <v>1675</v>
      </c>
      <c r="C26" s="197">
        <v>367</v>
      </c>
      <c r="D26" s="231">
        <v>950</v>
      </c>
      <c r="E26" s="231">
        <v>410</v>
      </c>
      <c r="F26" s="231">
        <v>540</v>
      </c>
      <c r="G26" s="231" t="s">
        <v>1676</v>
      </c>
      <c r="H26" s="231" t="s">
        <v>1677</v>
      </c>
      <c r="I26" s="231" t="s">
        <v>1678</v>
      </c>
    </row>
    <row r="27" spans="1:9" ht="15" customHeight="1">
      <c r="A27" s="419"/>
      <c r="B27" s="253" t="s">
        <v>1679</v>
      </c>
      <c r="C27" s="197">
        <v>773</v>
      </c>
      <c r="D27" s="231">
        <v>1984</v>
      </c>
      <c r="E27" s="231">
        <v>937</v>
      </c>
      <c r="F27" s="231">
        <v>1047</v>
      </c>
      <c r="G27" s="231" t="s">
        <v>1680</v>
      </c>
      <c r="H27" s="231" t="s">
        <v>1682</v>
      </c>
      <c r="I27" s="231" t="s">
        <v>1683</v>
      </c>
    </row>
    <row r="28" spans="1:9" ht="15" customHeight="1">
      <c r="A28" s="419"/>
      <c r="B28" s="253" t="s">
        <v>1684</v>
      </c>
      <c r="C28" s="197">
        <v>233</v>
      </c>
      <c r="D28" s="231">
        <v>761</v>
      </c>
      <c r="E28" s="231">
        <v>299</v>
      </c>
      <c r="F28" s="231">
        <v>462</v>
      </c>
      <c r="G28" s="231" t="s">
        <v>1685</v>
      </c>
      <c r="H28" s="231" t="s">
        <v>1613</v>
      </c>
      <c r="I28" s="231" t="s">
        <v>1687</v>
      </c>
    </row>
    <row r="29" spans="1:9" ht="15" customHeight="1">
      <c r="A29" s="419"/>
      <c r="B29" s="253" t="s">
        <v>1688</v>
      </c>
      <c r="C29" s="197">
        <v>81</v>
      </c>
      <c r="D29" s="231">
        <v>214</v>
      </c>
      <c r="E29" s="231">
        <v>104</v>
      </c>
      <c r="F29" s="231">
        <v>110</v>
      </c>
      <c r="G29" s="231" t="s">
        <v>1689</v>
      </c>
      <c r="H29" s="231" t="s">
        <v>1603</v>
      </c>
      <c r="I29" s="231" t="s">
        <v>1690</v>
      </c>
    </row>
    <row r="30" spans="1:9" ht="15" customHeight="1">
      <c r="A30" s="419"/>
      <c r="B30" s="253" t="s">
        <v>1691</v>
      </c>
      <c r="C30" s="197">
        <v>57</v>
      </c>
      <c r="D30" s="231">
        <v>159</v>
      </c>
      <c r="E30" s="231">
        <v>69</v>
      </c>
      <c r="F30" s="231">
        <v>90</v>
      </c>
      <c r="G30" s="231" t="s">
        <v>1276</v>
      </c>
      <c r="H30" s="231" t="s">
        <v>1692</v>
      </c>
      <c r="I30" s="231" t="s">
        <v>1693</v>
      </c>
    </row>
    <row r="31" spans="1:9" ht="15" customHeight="1">
      <c r="A31" s="419"/>
      <c r="B31" s="253" t="s">
        <v>1694</v>
      </c>
      <c r="C31" s="197">
        <v>371</v>
      </c>
      <c r="D31" s="231">
        <v>984</v>
      </c>
      <c r="E31" s="231">
        <v>463</v>
      </c>
      <c r="F31" s="231">
        <v>521</v>
      </c>
      <c r="G31" s="231" t="s">
        <v>1695</v>
      </c>
      <c r="H31" s="231" t="s">
        <v>1092</v>
      </c>
      <c r="I31" s="231" t="s">
        <v>1541</v>
      </c>
    </row>
    <row r="32" spans="1:9" ht="15" customHeight="1">
      <c r="A32" s="419"/>
      <c r="B32" s="253" t="s">
        <v>1697</v>
      </c>
      <c r="C32" s="197">
        <v>246</v>
      </c>
      <c r="D32" s="231">
        <v>667</v>
      </c>
      <c r="E32" s="231">
        <v>315</v>
      </c>
      <c r="F32" s="231">
        <v>352</v>
      </c>
      <c r="G32" s="231" t="s">
        <v>1699</v>
      </c>
      <c r="H32" s="231" t="s">
        <v>1700</v>
      </c>
      <c r="I32" s="231" t="s">
        <v>1701</v>
      </c>
    </row>
    <row r="33" spans="1:9" ht="15" customHeight="1">
      <c r="A33" s="419"/>
      <c r="B33" s="253" t="s">
        <v>2844</v>
      </c>
      <c r="C33" s="197">
        <v>277</v>
      </c>
      <c r="D33" s="231">
        <v>774</v>
      </c>
      <c r="E33" s="231">
        <v>344</v>
      </c>
      <c r="F33" s="231">
        <v>430</v>
      </c>
      <c r="G33" s="231" t="s">
        <v>1702</v>
      </c>
      <c r="H33" s="231" t="s">
        <v>1703</v>
      </c>
      <c r="I33" s="231" t="s">
        <v>1704</v>
      </c>
    </row>
    <row r="34" spans="1:9" ht="15" customHeight="1">
      <c r="A34" s="419"/>
      <c r="B34" s="253" t="s">
        <v>1705</v>
      </c>
      <c r="C34" s="197">
        <v>385</v>
      </c>
      <c r="D34" s="231">
        <v>948</v>
      </c>
      <c r="E34" s="231">
        <v>440</v>
      </c>
      <c r="F34" s="231">
        <v>508</v>
      </c>
      <c r="G34" s="231" t="s">
        <v>1142</v>
      </c>
      <c r="H34" s="231" t="s">
        <v>1707</v>
      </c>
      <c r="I34" s="231" t="s">
        <v>1708</v>
      </c>
    </row>
    <row r="35" spans="1:9" ht="15" customHeight="1">
      <c r="A35" s="419"/>
      <c r="B35" s="253" t="s">
        <v>1709</v>
      </c>
      <c r="C35" s="197">
        <v>255</v>
      </c>
      <c r="D35" s="231">
        <v>652</v>
      </c>
      <c r="E35" s="231">
        <v>307</v>
      </c>
      <c r="F35" s="231">
        <v>345</v>
      </c>
      <c r="G35" s="231" t="s">
        <v>1710</v>
      </c>
      <c r="H35" s="231" t="s">
        <v>1133</v>
      </c>
      <c r="I35" s="231" t="s">
        <v>1711</v>
      </c>
    </row>
    <row r="36" spans="1:9" ht="15" customHeight="1">
      <c r="A36" s="419"/>
      <c r="B36" s="253" t="s">
        <v>1712</v>
      </c>
      <c r="C36" s="197">
        <v>386</v>
      </c>
      <c r="D36" s="231">
        <v>867</v>
      </c>
      <c r="E36" s="231">
        <v>391</v>
      </c>
      <c r="F36" s="231">
        <v>476</v>
      </c>
      <c r="G36" s="231" t="s">
        <v>1713</v>
      </c>
      <c r="H36" s="231" t="s">
        <v>1715</v>
      </c>
      <c r="I36" s="231" t="s">
        <v>1200</v>
      </c>
    </row>
    <row r="37" spans="1:9" ht="15" customHeight="1">
      <c r="A37" s="419"/>
      <c r="B37" s="253" t="s">
        <v>1716</v>
      </c>
      <c r="C37" s="197">
        <v>340</v>
      </c>
      <c r="D37" s="231">
        <v>922</v>
      </c>
      <c r="E37" s="231">
        <v>426</v>
      </c>
      <c r="F37" s="231">
        <v>496</v>
      </c>
      <c r="G37" s="231" t="s">
        <v>1226</v>
      </c>
      <c r="H37" s="231" t="s">
        <v>1176</v>
      </c>
      <c r="I37" s="231" t="s">
        <v>1717</v>
      </c>
    </row>
    <row r="38" spans="1:9" ht="15" customHeight="1">
      <c r="A38" s="419"/>
      <c r="B38" s="253" t="s">
        <v>1718</v>
      </c>
      <c r="C38" s="197">
        <v>270</v>
      </c>
      <c r="D38" s="231">
        <v>730</v>
      </c>
      <c r="E38" s="231">
        <v>343</v>
      </c>
      <c r="F38" s="231">
        <v>387</v>
      </c>
      <c r="G38" s="231" t="s">
        <v>1229</v>
      </c>
      <c r="H38" s="231" t="s">
        <v>1721</v>
      </c>
      <c r="I38" s="231" t="s">
        <v>1226</v>
      </c>
    </row>
    <row r="39" spans="1:9" ht="15" customHeight="1">
      <c r="A39" s="419"/>
      <c r="B39" s="253" t="s">
        <v>1722</v>
      </c>
      <c r="C39" s="197">
        <v>174</v>
      </c>
      <c r="D39" s="231">
        <v>496</v>
      </c>
      <c r="E39" s="231">
        <v>232</v>
      </c>
      <c r="F39" s="231">
        <v>264</v>
      </c>
      <c r="G39" s="231" t="s">
        <v>1723</v>
      </c>
      <c r="H39" s="231" t="s">
        <v>1725</v>
      </c>
      <c r="I39" s="231" t="s">
        <v>1575</v>
      </c>
    </row>
    <row r="40" spans="1:9" ht="15" customHeight="1">
      <c r="A40" s="419"/>
      <c r="B40" s="253" t="s">
        <v>1726</v>
      </c>
      <c r="C40" s="197">
        <v>218</v>
      </c>
      <c r="D40" s="231">
        <v>590</v>
      </c>
      <c r="E40" s="231">
        <v>266</v>
      </c>
      <c r="F40" s="231">
        <v>324</v>
      </c>
      <c r="G40" s="231" t="s">
        <v>1555</v>
      </c>
      <c r="H40" s="231" t="s">
        <v>1727</v>
      </c>
      <c r="I40" s="231" t="s">
        <v>1728</v>
      </c>
    </row>
    <row r="41" spans="1:9" ht="15" customHeight="1">
      <c r="A41" s="419"/>
      <c r="B41" s="253" t="s">
        <v>1729</v>
      </c>
      <c r="C41" s="197">
        <v>179</v>
      </c>
      <c r="D41" s="231">
        <v>474</v>
      </c>
      <c r="E41" s="231">
        <v>217</v>
      </c>
      <c r="F41" s="231">
        <v>257</v>
      </c>
      <c r="G41" s="231" t="s">
        <v>1537</v>
      </c>
      <c r="H41" s="231" t="s">
        <v>1216</v>
      </c>
      <c r="I41" s="231" t="s">
        <v>1575</v>
      </c>
    </row>
    <row r="42" spans="1:9" ht="15" customHeight="1">
      <c r="A42" s="419"/>
      <c r="B42" s="253" t="s">
        <v>1730</v>
      </c>
      <c r="C42" s="197">
        <v>78</v>
      </c>
      <c r="D42" s="231">
        <v>189</v>
      </c>
      <c r="E42" s="231">
        <v>76</v>
      </c>
      <c r="F42" s="231">
        <v>113</v>
      </c>
      <c r="G42" s="231" t="s">
        <v>1256</v>
      </c>
      <c r="H42" s="231" t="s">
        <v>1689</v>
      </c>
      <c r="I42" s="231" t="s">
        <v>1731</v>
      </c>
    </row>
    <row r="43" spans="1:9" ht="15" customHeight="1">
      <c r="A43" s="419"/>
      <c r="B43" s="253" t="s">
        <v>1732</v>
      </c>
      <c r="C43" s="197">
        <v>1703</v>
      </c>
      <c r="D43" s="231">
        <v>4584</v>
      </c>
      <c r="E43" s="231">
        <v>2152</v>
      </c>
      <c r="F43" s="231">
        <v>2432</v>
      </c>
      <c r="G43" s="231" t="s">
        <v>1733</v>
      </c>
      <c r="H43" s="231" t="s">
        <v>1735</v>
      </c>
      <c r="I43" s="231" t="s">
        <v>1736</v>
      </c>
    </row>
    <row r="44" spans="1:9" ht="15" customHeight="1">
      <c r="A44" s="419"/>
      <c r="B44" s="253" t="s">
        <v>1737</v>
      </c>
      <c r="C44" s="197">
        <v>1082</v>
      </c>
      <c r="D44" s="231">
        <v>2900</v>
      </c>
      <c r="E44" s="231">
        <v>1377</v>
      </c>
      <c r="F44" s="231">
        <v>1523</v>
      </c>
      <c r="G44" s="231" t="s">
        <v>1738</v>
      </c>
      <c r="H44" s="231" t="s">
        <v>1741</v>
      </c>
      <c r="I44" s="231" t="s">
        <v>1742</v>
      </c>
    </row>
    <row r="45" spans="1:9" ht="15" customHeight="1">
      <c r="A45" s="419"/>
      <c r="B45" s="253" t="s">
        <v>1743</v>
      </c>
      <c r="C45" s="197">
        <v>347</v>
      </c>
      <c r="D45" s="231">
        <v>796</v>
      </c>
      <c r="E45" s="231">
        <v>413</v>
      </c>
      <c r="F45" s="231">
        <v>383</v>
      </c>
      <c r="G45" s="231" t="s">
        <v>1745</v>
      </c>
      <c r="H45" s="231" t="s">
        <v>1747</v>
      </c>
      <c r="I45" s="231" t="s">
        <v>2845</v>
      </c>
    </row>
    <row r="46" spans="1:9" ht="15" customHeight="1">
      <c r="A46" s="419"/>
      <c r="B46" s="253" t="s">
        <v>1748</v>
      </c>
      <c r="C46" s="197">
        <v>156</v>
      </c>
      <c r="D46" s="231">
        <v>370</v>
      </c>
      <c r="E46" s="231">
        <v>185</v>
      </c>
      <c r="F46" s="231">
        <v>185</v>
      </c>
      <c r="G46" s="231" t="s">
        <v>1719</v>
      </c>
      <c r="H46" s="231" t="s">
        <v>1252</v>
      </c>
      <c r="I46" s="231" t="s">
        <v>1621</v>
      </c>
    </row>
    <row r="47" spans="1:9" ht="15" customHeight="1">
      <c r="A47" s="419"/>
      <c r="B47" s="253" t="s">
        <v>1749</v>
      </c>
      <c r="C47" s="197">
        <v>253</v>
      </c>
      <c r="D47" s="231">
        <v>703</v>
      </c>
      <c r="E47" s="231">
        <v>314</v>
      </c>
      <c r="F47" s="231">
        <v>389</v>
      </c>
      <c r="G47" s="231" t="s">
        <v>1750</v>
      </c>
      <c r="H47" s="231" t="s">
        <v>1497</v>
      </c>
      <c r="I47" s="231" t="s">
        <v>1751</v>
      </c>
    </row>
    <row r="48" spans="1:9" ht="15" customHeight="1">
      <c r="A48" s="419"/>
      <c r="B48" s="253" t="s">
        <v>1752</v>
      </c>
      <c r="C48" s="197">
        <v>263</v>
      </c>
      <c r="D48" s="231">
        <v>811</v>
      </c>
      <c r="E48" s="231">
        <v>372</v>
      </c>
      <c r="F48" s="231">
        <v>439</v>
      </c>
      <c r="G48" s="231" t="s">
        <v>1685</v>
      </c>
      <c r="H48" s="231" t="s">
        <v>1754</v>
      </c>
      <c r="I48" s="231" t="s">
        <v>1755</v>
      </c>
    </row>
    <row r="49" spans="1:9" ht="15" customHeight="1">
      <c r="A49" s="419"/>
      <c r="B49" s="253" t="s">
        <v>1756</v>
      </c>
      <c r="C49" s="197">
        <v>387</v>
      </c>
      <c r="D49" s="231">
        <v>835</v>
      </c>
      <c r="E49" s="231">
        <v>388</v>
      </c>
      <c r="F49" s="231">
        <v>447</v>
      </c>
      <c r="G49" s="231" t="s">
        <v>1758</v>
      </c>
      <c r="H49" s="231" t="s">
        <v>1549</v>
      </c>
      <c r="I49" s="231" t="s">
        <v>1759</v>
      </c>
    </row>
    <row r="50" spans="1:9" ht="15" customHeight="1">
      <c r="A50" s="419"/>
      <c r="B50" s="253" t="s">
        <v>1760</v>
      </c>
      <c r="C50" s="197">
        <v>430</v>
      </c>
      <c r="D50" s="231">
        <v>1031</v>
      </c>
      <c r="E50" s="231">
        <v>461</v>
      </c>
      <c r="F50" s="231">
        <v>570</v>
      </c>
      <c r="G50" s="231" t="s">
        <v>1761</v>
      </c>
      <c r="H50" s="231" t="s">
        <v>1762</v>
      </c>
      <c r="I50" s="231" t="s">
        <v>1763</v>
      </c>
    </row>
    <row r="51" spans="1:9" ht="15" customHeight="1">
      <c r="A51" s="419"/>
      <c r="B51" s="253" t="s">
        <v>1764</v>
      </c>
      <c r="C51" s="197">
        <v>318</v>
      </c>
      <c r="D51" s="231">
        <v>789</v>
      </c>
      <c r="E51" s="231">
        <v>361</v>
      </c>
      <c r="F51" s="231">
        <v>428</v>
      </c>
      <c r="G51" s="231" t="s">
        <v>1572</v>
      </c>
      <c r="H51" s="231" t="s">
        <v>1765</v>
      </c>
      <c r="I51" s="231" t="s">
        <v>1766</v>
      </c>
    </row>
    <row r="52" spans="1:9" ht="15" customHeight="1">
      <c r="A52" s="419"/>
      <c r="B52" s="253" t="s">
        <v>1767</v>
      </c>
      <c r="C52" s="197">
        <v>240</v>
      </c>
      <c r="D52" s="231">
        <v>662</v>
      </c>
      <c r="E52" s="231">
        <v>311</v>
      </c>
      <c r="F52" s="231">
        <v>351</v>
      </c>
      <c r="G52" s="231" t="s">
        <v>1768</v>
      </c>
      <c r="H52" s="231" t="s">
        <v>314</v>
      </c>
      <c r="I52" s="231" t="s">
        <v>1561</v>
      </c>
    </row>
    <row r="53" spans="1:9" ht="15" customHeight="1">
      <c r="A53" s="419"/>
      <c r="B53" s="253" t="s">
        <v>1769</v>
      </c>
      <c r="C53" s="197">
        <v>278</v>
      </c>
      <c r="D53" s="231">
        <v>716</v>
      </c>
      <c r="E53" s="231">
        <v>326</v>
      </c>
      <c r="F53" s="231">
        <v>390</v>
      </c>
      <c r="G53" s="231" t="s">
        <v>1537</v>
      </c>
      <c r="H53" s="231" t="s">
        <v>1770</v>
      </c>
      <c r="I53" s="231" t="s">
        <v>1153</v>
      </c>
    </row>
    <row r="54" spans="1:9" ht="15" customHeight="1">
      <c r="A54" s="419"/>
      <c r="B54" s="253" t="s">
        <v>1772</v>
      </c>
      <c r="C54" s="197">
        <v>149</v>
      </c>
      <c r="D54" s="231">
        <v>408</v>
      </c>
      <c r="E54" s="231">
        <v>177</v>
      </c>
      <c r="F54" s="231">
        <v>231</v>
      </c>
      <c r="G54" s="231" t="s">
        <v>1471</v>
      </c>
      <c r="H54" s="231" t="s">
        <v>1205</v>
      </c>
      <c r="I54" s="231" t="s">
        <v>1489</v>
      </c>
    </row>
    <row r="55" spans="1:9" ht="15" customHeight="1">
      <c r="A55" s="419"/>
      <c r="B55" s="253" t="s">
        <v>1773</v>
      </c>
      <c r="C55" s="197">
        <v>297</v>
      </c>
      <c r="D55" s="231">
        <v>578</v>
      </c>
      <c r="E55" s="231">
        <v>258</v>
      </c>
      <c r="F55" s="231">
        <v>320</v>
      </c>
      <c r="G55" s="231" t="s">
        <v>1567</v>
      </c>
      <c r="H55" s="231" t="s">
        <v>1774</v>
      </c>
      <c r="I55" s="231" t="s">
        <v>1775</v>
      </c>
    </row>
    <row r="56" spans="1:9" ht="15" customHeight="1">
      <c r="A56" s="419"/>
      <c r="B56" s="253" t="s">
        <v>1777</v>
      </c>
      <c r="C56" s="197">
        <v>154</v>
      </c>
      <c r="D56" s="231">
        <v>313</v>
      </c>
      <c r="E56" s="231">
        <v>150</v>
      </c>
      <c r="F56" s="231">
        <v>163</v>
      </c>
      <c r="G56" s="231" t="s">
        <v>1246</v>
      </c>
      <c r="H56" s="231" t="s">
        <v>1578</v>
      </c>
      <c r="I56" s="231" t="s">
        <v>1778</v>
      </c>
    </row>
    <row r="57" spans="1:9" ht="15" customHeight="1">
      <c r="A57" s="419"/>
      <c r="B57" s="253" t="s">
        <v>1779</v>
      </c>
      <c r="C57" s="197">
        <v>768</v>
      </c>
      <c r="D57" s="231">
        <v>2009</v>
      </c>
      <c r="E57" s="231">
        <v>924</v>
      </c>
      <c r="F57" s="231">
        <v>1085</v>
      </c>
      <c r="G57" s="231" t="s">
        <v>1586</v>
      </c>
      <c r="H57" s="231" t="s">
        <v>1782</v>
      </c>
      <c r="I57" s="231" t="s">
        <v>746</v>
      </c>
    </row>
    <row r="58" spans="1:9" ht="15" customHeight="1">
      <c r="A58" s="419"/>
      <c r="B58" s="253" t="s">
        <v>1783</v>
      </c>
      <c r="C58" s="197">
        <v>953</v>
      </c>
      <c r="D58" s="231">
        <v>2531</v>
      </c>
      <c r="E58" s="231">
        <v>1223</v>
      </c>
      <c r="F58" s="231">
        <v>1308</v>
      </c>
      <c r="G58" s="231" t="s">
        <v>1784</v>
      </c>
      <c r="H58" s="231" t="s">
        <v>848</v>
      </c>
      <c r="I58" s="231" t="s">
        <v>1785</v>
      </c>
    </row>
    <row r="59" spans="1:9" ht="15" customHeight="1">
      <c r="A59" s="419"/>
      <c r="B59" s="253" t="s">
        <v>1786</v>
      </c>
      <c r="C59" s="197">
        <v>757</v>
      </c>
      <c r="D59" s="231">
        <v>2003</v>
      </c>
      <c r="E59" s="231">
        <v>993</v>
      </c>
      <c r="F59" s="231">
        <v>1010</v>
      </c>
      <c r="G59" s="231" t="s">
        <v>1788</v>
      </c>
      <c r="H59" s="231" t="s">
        <v>669</v>
      </c>
      <c r="I59" s="231" t="s">
        <v>1070</v>
      </c>
    </row>
    <row r="60" spans="1:9" ht="15" customHeight="1">
      <c r="A60" s="419"/>
      <c r="B60" s="253" t="s">
        <v>1789</v>
      </c>
      <c r="C60" s="197">
        <v>378</v>
      </c>
      <c r="D60" s="231">
        <v>1078</v>
      </c>
      <c r="E60" s="231">
        <v>515</v>
      </c>
      <c r="F60" s="231">
        <v>563</v>
      </c>
      <c r="G60" s="231" t="s">
        <v>1571</v>
      </c>
      <c r="H60" s="231" t="s">
        <v>1116</v>
      </c>
      <c r="I60" s="231" t="s">
        <v>1790</v>
      </c>
    </row>
    <row r="61" spans="1:9" ht="15" customHeight="1">
      <c r="A61" s="419"/>
      <c r="B61" s="253" t="s">
        <v>1791</v>
      </c>
      <c r="C61" s="197">
        <v>637</v>
      </c>
      <c r="D61" s="231">
        <v>1626</v>
      </c>
      <c r="E61" s="231">
        <v>770</v>
      </c>
      <c r="F61" s="231">
        <v>856</v>
      </c>
      <c r="G61" s="231" t="s">
        <v>1189</v>
      </c>
      <c r="H61" s="231" t="s">
        <v>1058</v>
      </c>
      <c r="I61" s="231" t="s">
        <v>1474</v>
      </c>
    </row>
    <row r="62" spans="1:9" ht="15" customHeight="1">
      <c r="A62" s="419"/>
      <c r="B62" s="253" t="s">
        <v>1792</v>
      </c>
      <c r="C62" s="197">
        <v>839</v>
      </c>
      <c r="D62" s="231">
        <v>1793</v>
      </c>
      <c r="E62" s="231">
        <v>806</v>
      </c>
      <c r="F62" s="231">
        <v>987</v>
      </c>
      <c r="G62" s="231" t="s">
        <v>270</v>
      </c>
      <c r="H62" s="231" t="s">
        <v>1794</v>
      </c>
      <c r="I62" s="231" t="s">
        <v>1795</v>
      </c>
    </row>
    <row r="63" spans="1:9" ht="15" customHeight="1">
      <c r="A63" s="419"/>
      <c r="B63" s="253" t="s">
        <v>1796</v>
      </c>
      <c r="C63" s="197">
        <v>226</v>
      </c>
      <c r="D63" s="231">
        <v>591</v>
      </c>
      <c r="E63" s="231">
        <v>283</v>
      </c>
      <c r="F63" s="231">
        <v>308</v>
      </c>
      <c r="G63" s="231" t="s">
        <v>1235</v>
      </c>
      <c r="H63" s="231" t="s">
        <v>1797</v>
      </c>
      <c r="I63" s="231" t="s">
        <v>1169</v>
      </c>
    </row>
    <row r="64" spans="1:9" ht="15" customHeight="1">
      <c r="A64" s="419"/>
      <c r="B64" s="253" t="s">
        <v>1798</v>
      </c>
      <c r="C64" s="197">
        <v>675</v>
      </c>
      <c r="D64" s="231">
        <v>1731</v>
      </c>
      <c r="E64" s="231">
        <v>806</v>
      </c>
      <c r="F64" s="231">
        <v>925</v>
      </c>
      <c r="G64" s="231" t="s">
        <v>1800</v>
      </c>
      <c r="H64" s="231" t="s">
        <v>1802</v>
      </c>
      <c r="I64" s="231" t="s">
        <v>1803</v>
      </c>
    </row>
    <row r="65" spans="1:9" ht="15" customHeight="1">
      <c r="A65" s="419"/>
      <c r="B65" s="253" t="s">
        <v>1804</v>
      </c>
      <c r="C65" s="197">
        <v>714</v>
      </c>
      <c r="D65" s="231">
        <v>1771</v>
      </c>
      <c r="E65" s="231">
        <v>796</v>
      </c>
      <c r="F65" s="231">
        <v>975</v>
      </c>
      <c r="G65" s="231" t="s">
        <v>1492</v>
      </c>
      <c r="H65" s="231" t="s">
        <v>1805</v>
      </c>
      <c r="I65" s="231" t="s">
        <v>561</v>
      </c>
    </row>
    <row r="66" spans="1:9" ht="15" customHeight="1">
      <c r="A66" s="419"/>
      <c r="B66" s="253" t="s">
        <v>1806</v>
      </c>
      <c r="C66" s="197">
        <v>947</v>
      </c>
      <c r="D66" s="231">
        <v>2331</v>
      </c>
      <c r="E66" s="231">
        <v>1145</v>
      </c>
      <c r="F66" s="231">
        <v>1186</v>
      </c>
      <c r="G66" s="231" t="s">
        <v>1807</v>
      </c>
      <c r="H66" s="231" t="s">
        <v>1809</v>
      </c>
      <c r="I66" s="231" t="s">
        <v>1810</v>
      </c>
    </row>
    <row r="67" spans="1:9" ht="15" customHeight="1">
      <c r="A67" s="419"/>
      <c r="B67" s="253" t="s">
        <v>1811</v>
      </c>
      <c r="C67" s="197">
        <v>649</v>
      </c>
      <c r="D67" s="231">
        <v>1308</v>
      </c>
      <c r="E67" s="231">
        <v>623</v>
      </c>
      <c r="F67" s="231">
        <v>685</v>
      </c>
      <c r="G67" s="231" t="s">
        <v>1813</v>
      </c>
      <c r="H67" s="231" t="s">
        <v>1814</v>
      </c>
      <c r="I67" s="231" t="s">
        <v>1815</v>
      </c>
    </row>
    <row r="68" spans="1:9" ht="15" customHeight="1">
      <c r="A68" s="419"/>
      <c r="B68" s="253" t="s">
        <v>1816</v>
      </c>
      <c r="C68" s="197">
        <v>533</v>
      </c>
      <c r="D68" s="231">
        <v>702</v>
      </c>
      <c r="E68" s="231">
        <v>391</v>
      </c>
      <c r="F68" s="231">
        <v>311</v>
      </c>
      <c r="G68" s="231" t="s">
        <v>1818</v>
      </c>
      <c r="H68" s="231" t="s">
        <v>1819</v>
      </c>
      <c r="I68" s="231" t="s">
        <v>1820</v>
      </c>
    </row>
    <row r="69" spans="1:9" ht="15" customHeight="1">
      <c r="A69" s="419"/>
      <c r="B69" s="253" t="s">
        <v>1822</v>
      </c>
      <c r="C69" s="197">
        <v>443</v>
      </c>
      <c r="D69" s="231">
        <v>1114</v>
      </c>
      <c r="E69" s="231">
        <v>546</v>
      </c>
      <c r="F69" s="231">
        <v>568</v>
      </c>
      <c r="G69" s="231" t="s">
        <v>1823</v>
      </c>
      <c r="H69" s="231" t="s">
        <v>1824</v>
      </c>
      <c r="I69" s="231" t="s">
        <v>1494</v>
      </c>
    </row>
    <row r="70" spans="1:9" ht="15" customHeight="1">
      <c r="A70" s="419"/>
      <c r="B70" s="253" t="s">
        <v>1825</v>
      </c>
      <c r="C70" s="197">
        <v>152</v>
      </c>
      <c r="D70" s="231">
        <v>255</v>
      </c>
      <c r="E70" s="231">
        <v>123</v>
      </c>
      <c r="F70" s="231">
        <v>132</v>
      </c>
      <c r="G70" s="231" t="s">
        <v>1761</v>
      </c>
      <c r="H70" s="231" t="s">
        <v>1536</v>
      </c>
      <c r="I70" s="231" t="s">
        <v>1706</v>
      </c>
    </row>
    <row r="71" spans="1:9" ht="15" customHeight="1">
      <c r="A71" s="419"/>
      <c r="B71" s="253" t="s">
        <v>1827</v>
      </c>
      <c r="C71" s="197">
        <v>888</v>
      </c>
      <c r="D71" s="231">
        <v>1822</v>
      </c>
      <c r="E71" s="231">
        <v>919</v>
      </c>
      <c r="F71" s="231">
        <v>903</v>
      </c>
      <c r="G71" s="231" t="s">
        <v>1828</v>
      </c>
      <c r="H71" s="231" t="s">
        <v>1829</v>
      </c>
      <c r="I71" s="231" t="s">
        <v>367</v>
      </c>
    </row>
    <row r="72" spans="1:9" ht="15" customHeight="1">
      <c r="A72" s="419"/>
      <c r="B72" s="253" t="s">
        <v>1830</v>
      </c>
      <c r="C72" s="197">
        <v>589</v>
      </c>
      <c r="D72" s="231">
        <v>1505</v>
      </c>
      <c r="E72" s="231">
        <v>736</v>
      </c>
      <c r="F72" s="231">
        <v>769</v>
      </c>
      <c r="G72" s="231" t="s">
        <v>1831</v>
      </c>
      <c r="H72" s="231" t="s">
        <v>1832</v>
      </c>
      <c r="I72" s="231" t="s">
        <v>1833</v>
      </c>
    </row>
    <row r="73" spans="1:9" ht="15" customHeight="1">
      <c r="A73" s="419"/>
      <c r="B73" s="253" t="s">
        <v>1834</v>
      </c>
      <c r="C73" s="197">
        <v>411</v>
      </c>
      <c r="D73" s="231">
        <v>949</v>
      </c>
      <c r="E73" s="231">
        <v>491</v>
      </c>
      <c r="F73" s="231">
        <v>458</v>
      </c>
      <c r="G73" s="231" t="s">
        <v>230</v>
      </c>
      <c r="H73" s="231" t="s">
        <v>1835</v>
      </c>
      <c r="I73" s="231" t="s">
        <v>1715</v>
      </c>
    </row>
    <row r="74" spans="1:9" ht="15" customHeight="1">
      <c r="A74" s="419"/>
      <c r="B74" s="253" t="s">
        <v>1836</v>
      </c>
      <c r="C74" s="197">
        <v>609</v>
      </c>
      <c r="D74" s="231">
        <v>1659</v>
      </c>
      <c r="E74" s="231">
        <v>802</v>
      </c>
      <c r="F74" s="231">
        <v>857</v>
      </c>
      <c r="G74" s="231" t="s">
        <v>1838</v>
      </c>
      <c r="H74" s="231" t="s">
        <v>1839</v>
      </c>
      <c r="I74" s="231" t="s">
        <v>1840</v>
      </c>
    </row>
    <row r="75" spans="1:9" ht="15" customHeight="1">
      <c r="A75" s="419"/>
      <c r="B75" s="253" t="s">
        <v>1841</v>
      </c>
      <c r="C75" s="197">
        <v>572</v>
      </c>
      <c r="D75" s="231">
        <v>1490</v>
      </c>
      <c r="E75" s="231">
        <v>718</v>
      </c>
      <c r="F75" s="231">
        <v>772</v>
      </c>
      <c r="G75" s="231" t="s">
        <v>1842</v>
      </c>
      <c r="H75" s="231" t="s">
        <v>1833</v>
      </c>
      <c r="I75" s="231" t="s">
        <v>1090</v>
      </c>
    </row>
    <row r="76" spans="1:9" ht="15" customHeight="1">
      <c r="A76" s="419"/>
      <c r="B76" s="253" t="s">
        <v>1843</v>
      </c>
      <c r="C76" s="197">
        <v>257</v>
      </c>
      <c r="D76" s="231">
        <v>537</v>
      </c>
      <c r="E76" s="231">
        <v>288</v>
      </c>
      <c r="F76" s="231">
        <v>249</v>
      </c>
      <c r="G76" s="231" t="s">
        <v>1844</v>
      </c>
      <c r="H76" s="231" t="s">
        <v>1845</v>
      </c>
      <c r="I76" s="231" t="s">
        <v>1846</v>
      </c>
    </row>
    <row r="77" spans="1:9" ht="15" customHeight="1">
      <c r="A77" s="419"/>
      <c r="B77" s="253" t="s">
        <v>1847</v>
      </c>
      <c r="C77" s="197">
        <v>433</v>
      </c>
      <c r="D77" s="231">
        <v>1095</v>
      </c>
      <c r="E77" s="231">
        <v>521</v>
      </c>
      <c r="F77" s="231">
        <v>574</v>
      </c>
      <c r="G77" s="231" t="s">
        <v>1848</v>
      </c>
      <c r="H77" s="231" t="s">
        <v>1212</v>
      </c>
      <c r="I77" s="231" t="s">
        <v>1849</v>
      </c>
    </row>
    <row r="78" spans="1:9" ht="15" customHeight="1">
      <c r="A78" s="419"/>
      <c r="B78" s="253" t="s">
        <v>2846</v>
      </c>
      <c r="C78" s="197">
        <v>164</v>
      </c>
      <c r="D78" s="231">
        <v>344</v>
      </c>
      <c r="E78" s="231">
        <v>165</v>
      </c>
      <c r="F78" s="231">
        <v>179</v>
      </c>
      <c r="G78" s="231" t="s">
        <v>1557</v>
      </c>
      <c r="H78" s="231" t="s">
        <v>1844</v>
      </c>
      <c r="I78" s="231" t="s">
        <v>1850</v>
      </c>
    </row>
    <row r="79" spans="1:9" ht="15" customHeight="1">
      <c r="A79" s="419"/>
      <c r="B79" s="253" t="s">
        <v>1851</v>
      </c>
      <c r="C79" s="197">
        <v>340</v>
      </c>
      <c r="D79" s="231">
        <v>879</v>
      </c>
      <c r="E79" s="231">
        <v>410</v>
      </c>
      <c r="F79" s="231">
        <v>469</v>
      </c>
      <c r="G79" s="231" t="s">
        <v>1852</v>
      </c>
      <c r="H79" s="231" t="s">
        <v>1853</v>
      </c>
      <c r="I79" s="231" t="s">
        <v>1854</v>
      </c>
    </row>
    <row r="80" spans="1:9" ht="15" customHeight="1">
      <c r="A80" s="419"/>
      <c r="B80" s="253" t="s">
        <v>1855</v>
      </c>
      <c r="C80" s="197">
        <v>238</v>
      </c>
      <c r="D80" s="231">
        <v>592</v>
      </c>
      <c r="E80" s="231">
        <v>274</v>
      </c>
      <c r="F80" s="231">
        <v>318</v>
      </c>
      <c r="G80" s="231" t="s">
        <v>1568</v>
      </c>
      <c r="H80" s="231" t="s">
        <v>1580</v>
      </c>
      <c r="I80" s="231" t="s">
        <v>1857</v>
      </c>
    </row>
    <row r="81" spans="1:9" ht="15" customHeight="1">
      <c r="A81" s="419"/>
      <c r="B81" s="253" t="s">
        <v>1858</v>
      </c>
      <c r="C81" s="197">
        <v>408</v>
      </c>
      <c r="D81" s="231">
        <v>915</v>
      </c>
      <c r="E81" s="231">
        <v>431</v>
      </c>
      <c r="F81" s="231">
        <v>484</v>
      </c>
      <c r="G81" s="231" t="s">
        <v>1859</v>
      </c>
      <c r="H81" s="231" t="s">
        <v>1860</v>
      </c>
      <c r="I81" s="231" t="s">
        <v>1113</v>
      </c>
    </row>
    <row r="82" spans="1:9" ht="15" customHeight="1">
      <c r="A82" s="419"/>
      <c r="B82" s="253" t="s">
        <v>1862</v>
      </c>
      <c r="C82" s="197">
        <v>315</v>
      </c>
      <c r="D82" s="231">
        <v>647</v>
      </c>
      <c r="E82" s="231">
        <v>305</v>
      </c>
      <c r="F82" s="231">
        <v>342</v>
      </c>
      <c r="G82" s="231" t="s">
        <v>1863</v>
      </c>
      <c r="H82" s="231" t="s">
        <v>1864</v>
      </c>
      <c r="I82" s="231" t="s">
        <v>1865</v>
      </c>
    </row>
    <row r="83" spans="1:9" ht="15" customHeight="1">
      <c r="A83" s="419"/>
      <c r="B83" s="253" t="s">
        <v>1866</v>
      </c>
      <c r="C83" s="197">
        <v>259</v>
      </c>
      <c r="D83" s="231">
        <v>609</v>
      </c>
      <c r="E83" s="231">
        <v>279</v>
      </c>
      <c r="F83" s="231">
        <v>330</v>
      </c>
      <c r="G83" s="231" t="s">
        <v>1867</v>
      </c>
      <c r="H83" s="231" t="s">
        <v>1667</v>
      </c>
      <c r="I83" s="231" t="s">
        <v>1563</v>
      </c>
    </row>
    <row r="84" spans="1:9" ht="15" customHeight="1">
      <c r="A84" s="419"/>
      <c r="B84" s="253" t="s">
        <v>1868</v>
      </c>
      <c r="C84" s="197">
        <v>304</v>
      </c>
      <c r="D84" s="231">
        <v>600</v>
      </c>
      <c r="E84" s="231">
        <v>281</v>
      </c>
      <c r="F84" s="231">
        <v>319</v>
      </c>
      <c r="G84" s="231" t="s">
        <v>1583</v>
      </c>
      <c r="H84" s="231" t="s">
        <v>1869</v>
      </c>
      <c r="I84" s="231" t="s">
        <v>1870</v>
      </c>
    </row>
    <row r="85" spans="1:9" ht="15" customHeight="1">
      <c r="A85" s="419"/>
      <c r="B85" s="253" t="s">
        <v>1872</v>
      </c>
      <c r="C85" s="197">
        <v>349</v>
      </c>
      <c r="D85" s="231">
        <v>842</v>
      </c>
      <c r="E85" s="231">
        <v>400</v>
      </c>
      <c r="F85" s="231">
        <v>442</v>
      </c>
      <c r="G85" s="231" t="s">
        <v>1873</v>
      </c>
      <c r="H85" s="231" t="s">
        <v>1875</v>
      </c>
      <c r="I85" s="231" t="s">
        <v>1876</v>
      </c>
    </row>
    <row r="86" spans="1:9" ht="15" customHeight="1">
      <c r="A86" s="419"/>
      <c r="B86" s="253" t="s">
        <v>1877</v>
      </c>
      <c r="C86" s="197">
        <v>337</v>
      </c>
      <c r="D86" s="231">
        <v>807</v>
      </c>
      <c r="E86" s="231">
        <v>365</v>
      </c>
      <c r="F86" s="231">
        <v>442</v>
      </c>
      <c r="G86" s="231" t="s">
        <v>1616</v>
      </c>
      <c r="H86" s="231" t="s">
        <v>1652</v>
      </c>
      <c r="I86" s="231" t="s">
        <v>1878</v>
      </c>
    </row>
    <row r="87" spans="1:9" ht="15" customHeight="1">
      <c r="A87" s="419"/>
      <c r="B87" s="253" t="s">
        <v>1879</v>
      </c>
      <c r="C87" s="197">
        <v>54</v>
      </c>
      <c r="D87" s="231">
        <v>128</v>
      </c>
      <c r="E87" s="231">
        <v>58</v>
      </c>
      <c r="F87" s="231">
        <v>70</v>
      </c>
      <c r="G87" s="231" t="s">
        <v>1584</v>
      </c>
      <c r="H87" s="231" t="s">
        <v>1566</v>
      </c>
      <c r="I87" s="231" t="s">
        <v>1744</v>
      </c>
    </row>
    <row r="88" spans="1:9" ht="15" customHeight="1">
      <c r="A88" s="419"/>
      <c r="B88" s="253" t="s">
        <v>1880</v>
      </c>
      <c r="C88" s="197">
        <v>68</v>
      </c>
      <c r="D88" s="231">
        <v>147</v>
      </c>
      <c r="E88" s="231">
        <v>73</v>
      </c>
      <c r="F88" s="231">
        <v>74</v>
      </c>
      <c r="G88" s="231" t="s">
        <v>1483</v>
      </c>
      <c r="H88" s="231" t="s">
        <v>1578</v>
      </c>
      <c r="I88" s="231" t="s">
        <v>1623</v>
      </c>
    </row>
    <row r="89" spans="1:9" ht="15" customHeight="1">
      <c r="A89" s="419"/>
      <c r="B89" s="253" t="s">
        <v>1881</v>
      </c>
      <c r="C89" s="197">
        <v>662</v>
      </c>
      <c r="D89" s="231">
        <v>1427</v>
      </c>
      <c r="E89" s="231">
        <v>712</v>
      </c>
      <c r="F89" s="231">
        <v>715</v>
      </c>
      <c r="G89" s="231" t="s">
        <v>1882</v>
      </c>
      <c r="H89" s="231" t="s">
        <v>1189</v>
      </c>
      <c r="I89" s="231" t="s">
        <v>1883</v>
      </c>
    </row>
    <row r="90" spans="1:9" ht="15" customHeight="1">
      <c r="A90" s="419"/>
      <c r="B90" s="253" t="s">
        <v>1884</v>
      </c>
      <c r="C90" s="197">
        <v>246</v>
      </c>
      <c r="D90" s="231">
        <v>493</v>
      </c>
      <c r="E90" s="231">
        <v>234</v>
      </c>
      <c r="F90" s="231">
        <v>259</v>
      </c>
      <c r="G90" s="231" t="s">
        <v>1088</v>
      </c>
      <c r="H90" s="231" t="s">
        <v>1668</v>
      </c>
      <c r="I90" s="231" t="s">
        <v>1192</v>
      </c>
    </row>
    <row r="91" spans="1:9" ht="15" customHeight="1">
      <c r="A91" s="419"/>
      <c r="B91" s="253" t="s">
        <v>1885</v>
      </c>
      <c r="C91" s="197">
        <v>192</v>
      </c>
      <c r="D91" s="231">
        <v>421</v>
      </c>
      <c r="E91" s="231">
        <v>206</v>
      </c>
      <c r="F91" s="231">
        <v>215</v>
      </c>
      <c r="G91" s="231" t="s">
        <v>1719</v>
      </c>
      <c r="H91" s="231" t="s">
        <v>1652</v>
      </c>
      <c r="I91" s="231" t="s">
        <v>1886</v>
      </c>
    </row>
    <row r="92" spans="1:9" ht="15" customHeight="1">
      <c r="A92" s="419"/>
      <c r="B92" s="253" t="s">
        <v>1888</v>
      </c>
      <c r="C92" s="197">
        <v>396</v>
      </c>
      <c r="D92" s="231">
        <v>835</v>
      </c>
      <c r="E92" s="231">
        <v>383</v>
      </c>
      <c r="F92" s="231">
        <v>452</v>
      </c>
      <c r="G92" s="231" t="s">
        <v>1889</v>
      </c>
      <c r="H92" s="231" t="s">
        <v>1891</v>
      </c>
      <c r="I92" s="231" t="s">
        <v>1892</v>
      </c>
    </row>
    <row r="93" spans="1:9" ht="15" customHeight="1">
      <c r="A93" s="419"/>
      <c r="B93" s="253" t="s">
        <v>1893</v>
      </c>
      <c r="C93" s="197">
        <v>549</v>
      </c>
      <c r="D93" s="231">
        <v>1099</v>
      </c>
      <c r="E93" s="231">
        <v>558</v>
      </c>
      <c r="F93" s="231">
        <v>541</v>
      </c>
      <c r="G93" s="231" t="s">
        <v>1078</v>
      </c>
      <c r="H93" s="231" t="s">
        <v>1895</v>
      </c>
      <c r="I93" s="231" t="s">
        <v>267</v>
      </c>
    </row>
    <row r="94" spans="1:9" ht="15" customHeight="1">
      <c r="A94" s="419"/>
      <c r="B94" s="253" t="s">
        <v>1896</v>
      </c>
      <c r="C94" s="197">
        <v>287</v>
      </c>
      <c r="D94" s="231">
        <v>626</v>
      </c>
      <c r="E94" s="231">
        <v>301</v>
      </c>
      <c r="F94" s="231">
        <v>325</v>
      </c>
      <c r="G94" s="231" t="s">
        <v>1750</v>
      </c>
      <c r="H94" s="231" t="s">
        <v>1897</v>
      </c>
      <c r="I94" s="231" t="s">
        <v>1898</v>
      </c>
    </row>
    <row r="95" spans="1:9" ht="15" customHeight="1">
      <c r="A95" s="419"/>
      <c r="B95" s="253" t="s">
        <v>1900</v>
      </c>
      <c r="C95" s="197">
        <v>514</v>
      </c>
      <c r="D95" s="231">
        <v>1068</v>
      </c>
      <c r="E95" s="231">
        <v>566</v>
      </c>
      <c r="F95" s="231">
        <v>502</v>
      </c>
      <c r="G95" s="231" t="s">
        <v>1193</v>
      </c>
      <c r="H95" s="231" t="s">
        <v>1902</v>
      </c>
      <c r="I95" s="231" t="s">
        <v>1903</v>
      </c>
    </row>
    <row r="96" spans="1:9" ht="15" customHeight="1">
      <c r="A96" s="419"/>
      <c r="B96" s="253" t="s">
        <v>1905</v>
      </c>
      <c r="C96" s="197">
        <v>587</v>
      </c>
      <c r="D96" s="231">
        <v>1057</v>
      </c>
      <c r="E96" s="231">
        <v>526</v>
      </c>
      <c r="F96" s="231">
        <v>531</v>
      </c>
      <c r="G96" s="231" t="s">
        <v>2847</v>
      </c>
      <c r="H96" s="231" t="s">
        <v>1907</v>
      </c>
      <c r="I96" s="231" t="s">
        <v>1908</v>
      </c>
    </row>
    <row r="97" spans="1:9" ht="15" customHeight="1">
      <c r="A97" s="419"/>
      <c r="B97" s="253" t="s">
        <v>1909</v>
      </c>
      <c r="C97" s="197">
        <v>437</v>
      </c>
      <c r="D97" s="231">
        <v>1046</v>
      </c>
      <c r="E97" s="231">
        <v>511</v>
      </c>
      <c r="F97" s="231">
        <v>535</v>
      </c>
      <c r="G97" s="231" t="s">
        <v>1910</v>
      </c>
      <c r="H97" s="231" t="s">
        <v>1911</v>
      </c>
      <c r="I97" s="231" t="s">
        <v>2848</v>
      </c>
    </row>
    <row r="98" spans="1:9" ht="15" customHeight="1">
      <c r="A98" s="419"/>
      <c r="B98" s="253" t="s">
        <v>1913</v>
      </c>
      <c r="C98" s="197">
        <v>387</v>
      </c>
      <c r="D98" s="231">
        <v>704</v>
      </c>
      <c r="E98" s="231">
        <v>330</v>
      </c>
      <c r="F98" s="231">
        <v>374</v>
      </c>
      <c r="G98" s="231" t="s">
        <v>1914</v>
      </c>
      <c r="H98" s="231" t="s">
        <v>1915</v>
      </c>
      <c r="I98" s="231" t="s">
        <v>1916</v>
      </c>
    </row>
    <row r="99" spans="1:9" ht="15" customHeight="1">
      <c r="A99" s="419"/>
      <c r="B99" s="253" t="s">
        <v>1917</v>
      </c>
      <c r="C99" s="197">
        <v>346</v>
      </c>
      <c r="D99" s="231">
        <v>769</v>
      </c>
      <c r="E99" s="231">
        <v>364</v>
      </c>
      <c r="F99" s="231">
        <v>405</v>
      </c>
      <c r="G99" s="231" t="s">
        <v>1826</v>
      </c>
      <c r="H99" s="231" t="s">
        <v>1685</v>
      </c>
      <c r="I99" s="231" t="s">
        <v>1751</v>
      </c>
    </row>
    <row r="100" spans="1:9" ht="15" customHeight="1">
      <c r="A100" s="419"/>
      <c r="B100" s="253" t="s">
        <v>1919</v>
      </c>
      <c r="C100" s="197">
        <v>209</v>
      </c>
      <c r="D100" s="231">
        <v>483</v>
      </c>
      <c r="E100" s="231">
        <v>225</v>
      </c>
      <c r="F100" s="231">
        <v>258</v>
      </c>
      <c r="G100" s="231" t="s">
        <v>1640</v>
      </c>
      <c r="H100" s="231" t="s">
        <v>1161</v>
      </c>
      <c r="I100" s="231" t="s">
        <v>1808</v>
      </c>
    </row>
    <row r="101" spans="1:9" ht="15" customHeight="1">
      <c r="A101" s="419"/>
      <c r="B101" s="253" t="s">
        <v>1920</v>
      </c>
      <c r="C101" s="197">
        <v>422</v>
      </c>
      <c r="D101" s="231">
        <v>1026</v>
      </c>
      <c r="E101" s="231">
        <v>459</v>
      </c>
      <c r="F101" s="231">
        <v>567</v>
      </c>
      <c r="G101" s="231" t="s">
        <v>1494</v>
      </c>
      <c r="H101" s="231" t="s">
        <v>1921</v>
      </c>
      <c r="I101" s="231" t="s">
        <v>1922</v>
      </c>
    </row>
    <row r="102" spans="1:9" ht="15" customHeight="1">
      <c r="A102" s="419"/>
      <c r="B102" s="253" t="s">
        <v>1923</v>
      </c>
      <c r="C102" s="197">
        <v>360</v>
      </c>
      <c r="D102" s="231">
        <v>898</v>
      </c>
      <c r="E102" s="231">
        <v>390</v>
      </c>
      <c r="F102" s="231">
        <v>508</v>
      </c>
      <c r="G102" s="231" t="s">
        <v>1924</v>
      </c>
      <c r="H102" s="231" t="s">
        <v>248</v>
      </c>
      <c r="I102" s="231" t="s">
        <v>1898</v>
      </c>
    </row>
    <row r="103" spans="1:9" ht="15" customHeight="1">
      <c r="A103" s="419"/>
      <c r="B103" s="253" t="s">
        <v>1926</v>
      </c>
      <c r="C103" s="197">
        <v>324</v>
      </c>
      <c r="D103" s="231">
        <v>781</v>
      </c>
      <c r="E103" s="231">
        <v>351</v>
      </c>
      <c r="F103" s="231">
        <v>430</v>
      </c>
      <c r="G103" s="231" t="s">
        <v>1496</v>
      </c>
      <c r="H103" s="231" t="s">
        <v>1927</v>
      </c>
      <c r="I103" s="231" t="s">
        <v>1911</v>
      </c>
    </row>
    <row r="104" spans="1:9" ht="15" customHeight="1">
      <c r="A104" s="419"/>
      <c r="B104" s="253" t="s">
        <v>1928</v>
      </c>
      <c r="C104" s="197">
        <v>269</v>
      </c>
      <c r="D104" s="231">
        <v>630</v>
      </c>
      <c r="E104" s="231">
        <v>269</v>
      </c>
      <c r="F104" s="231">
        <v>361</v>
      </c>
      <c r="G104" s="231" t="s">
        <v>1929</v>
      </c>
      <c r="H104" s="231" t="s">
        <v>1930</v>
      </c>
      <c r="I104" s="231" t="s">
        <v>1580</v>
      </c>
    </row>
    <row r="105" spans="1:9" ht="15" customHeight="1">
      <c r="A105" s="419"/>
      <c r="B105" s="253" t="s">
        <v>1931</v>
      </c>
      <c r="C105" s="197">
        <v>323</v>
      </c>
      <c r="D105" s="231">
        <v>776</v>
      </c>
      <c r="E105" s="231">
        <v>400</v>
      </c>
      <c r="F105" s="231">
        <v>376</v>
      </c>
      <c r="G105" s="231" t="s">
        <v>1499</v>
      </c>
      <c r="H105" s="231" t="s">
        <v>1553</v>
      </c>
      <c r="I105" s="231" t="s">
        <v>1863</v>
      </c>
    </row>
    <row r="106" spans="1:9" ht="15" customHeight="1">
      <c r="A106" s="419"/>
      <c r="B106" s="253" t="s">
        <v>1932</v>
      </c>
      <c r="C106" s="197">
        <v>542</v>
      </c>
      <c r="D106" s="231">
        <v>1002</v>
      </c>
      <c r="E106" s="231">
        <v>421</v>
      </c>
      <c r="F106" s="231">
        <v>581</v>
      </c>
      <c r="G106" s="231" t="s">
        <v>1933</v>
      </c>
      <c r="H106" s="231" t="s">
        <v>1853</v>
      </c>
      <c r="I106" s="231" t="s">
        <v>1934</v>
      </c>
    </row>
    <row r="107" spans="1:9" ht="15" customHeight="1">
      <c r="A107" s="419"/>
      <c r="B107" s="253" t="s">
        <v>1935</v>
      </c>
      <c r="C107" s="197">
        <v>448</v>
      </c>
      <c r="D107" s="231">
        <v>1015</v>
      </c>
      <c r="E107" s="231">
        <v>455</v>
      </c>
      <c r="F107" s="231">
        <v>560</v>
      </c>
      <c r="G107" s="231" t="s">
        <v>1704</v>
      </c>
      <c r="H107" s="231" t="s">
        <v>1861</v>
      </c>
      <c r="I107" s="231" t="s">
        <v>1936</v>
      </c>
    </row>
    <row r="108" spans="1:9" ht="15" customHeight="1">
      <c r="A108" s="419"/>
      <c r="B108" s="253" t="s">
        <v>1937</v>
      </c>
      <c r="C108" s="197">
        <v>477</v>
      </c>
      <c r="D108" s="231">
        <v>1141</v>
      </c>
      <c r="E108" s="231">
        <v>512</v>
      </c>
      <c r="F108" s="231">
        <v>629</v>
      </c>
      <c r="G108" s="231" t="s">
        <v>1938</v>
      </c>
      <c r="H108" s="231" t="s">
        <v>1939</v>
      </c>
      <c r="I108" s="231" t="s">
        <v>1114</v>
      </c>
    </row>
    <row r="109" spans="1:9" ht="15" customHeight="1">
      <c r="A109" s="419"/>
      <c r="B109" s="253" t="s">
        <v>1940</v>
      </c>
      <c r="C109" s="197">
        <v>1062</v>
      </c>
      <c r="D109" s="231">
        <v>2808</v>
      </c>
      <c r="E109" s="231">
        <v>1406</v>
      </c>
      <c r="F109" s="231">
        <v>1402</v>
      </c>
      <c r="G109" s="231" t="s">
        <v>2849</v>
      </c>
      <c r="H109" s="231" t="s">
        <v>2850</v>
      </c>
      <c r="I109" s="231" t="s">
        <v>2851</v>
      </c>
    </row>
    <row r="110" spans="1:9" ht="15" customHeight="1">
      <c r="A110" s="419"/>
      <c r="B110" s="253" t="s">
        <v>1942</v>
      </c>
      <c r="C110" s="197">
        <v>372</v>
      </c>
      <c r="D110" s="231">
        <v>875</v>
      </c>
      <c r="E110" s="231">
        <v>429</v>
      </c>
      <c r="F110" s="231">
        <v>446</v>
      </c>
      <c r="G110" s="231" t="s">
        <v>1473</v>
      </c>
      <c r="H110" s="231" t="s">
        <v>1943</v>
      </c>
      <c r="I110" s="231" t="s">
        <v>1759</v>
      </c>
    </row>
    <row r="111" spans="1:9" ht="15" customHeight="1">
      <c r="A111" s="419"/>
      <c r="B111" s="253" t="s">
        <v>1944</v>
      </c>
      <c r="C111" s="197">
        <v>176</v>
      </c>
      <c r="D111" s="231">
        <v>418</v>
      </c>
      <c r="E111" s="231">
        <v>179</v>
      </c>
      <c r="F111" s="231">
        <v>239</v>
      </c>
      <c r="G111" s="231" t="s">
        <v>1945</v>
      </c>
      <c r="H111" s="231" t="s">
        <v>1542</v>
      </c>
      <c r="I111" s="231" t="s">
        <v>1946</v>
      </c>
    </row>
    <row r="112" spans="1:9" ht="15" customHeight="1">
      <c r="A112" s="419"/>
      <c r="B112" s="253" t="s">
        <v>1947</v>
      </c>
      <c r="C112" s="197">
        <v>475</v>
      </c>
      <c r="D112" s="231">
        <v>1194</v>
      </c>
      <c r="E112" s="231">
        <v>533</v>
      </c>
      <c r="F112" s="231">
        <v>661</v>
      </c>
      <c r="G112" s="231" t="s">
        <v>1948</v>
      </c>
      <c r="H112" s="231" t="s">
        <v>1949</v>
      </c>
      <c r="I112" s="231" t="s">
        <v>1950</v>
      </c>
    </row>
    <row r="113" spans="1:9" ht="15" customHeight="1">
      <c r="A113" s="419"/>
      <c r="B113" s="253" t="s">
        <v>1952</v>
      </c>
      <c r="C113" s="197">
        <v>398</v>
      </c>
      <c r="D113" s="231">
        <v>908</v>
      </c>
      <c r="E113" s="231">
        <v>394</v>
      </c>
      <c r="F113" s="231">
        <v>514</v>
      </c>
      <c r="G113" s="231" t="s">
        <v>1817</v>
      </c>
      <c r="H113" s="231" t="s">
        <v>1951</v>
      </c>
      <c r="I113" s="231" t="s">
        <v>1953</v>
      </c>
    </row>
    <row r="114" spans="1:9" ht="15" customHeight="1">
      <c r="A114" s="419"/>
      <c r="B114" s="253" t="s">
        <v>1954</v>
      </c>
      <c r="C114" s="197">
        <v>569</v>
      </c>
      <c r="D114" s="231">
        <v>1442</v>
      </c>
      <c r="E114" s="231">
        <v>666</v>
      </c>
      <c r="F114" s="231">
        <v>776</v>
      </c>
      <c r="G114" s="231" t="s">
        <v>1955</v>
      </c>
      <c r="H114" s="231" t="s">
        <v>1956</v>
      </c>
      <c r="I114" s="231" t="s">
        <v>1957</v>
      </c>
    </row>
    <row r="115" spans="1:9" ht="15" customHeight="1">
      <c r="A115" s="419"/>
      <c r="B115" s="253" t="s">
        <v>1958</v>
      </c>
      <c r="C115" s="197">
        <v>392</v>
      </c>
      <c r="D115" s="231">
        <v>826</v>
      </c>
      <c r="E115" s="231">
        <v>397</v>
      </c>
      <c r="F115" s="231">
        <v>429</v>
      </c>
      <c r="G115" s="231" t="s">
        <v>1750</v>
      </c>
      <c r="H115" s="231" t="s">
        <v>1941</v>
      </c>
      <c r="I115" s="231" t="s">
        <v>1574</v>
      </c>
    </row>
    <row r="116" spans="1:9" ht="15" customHeight="1">
      <c r="A116" s="419"/>
      <c r="B116" s="253" t="s">
        <v>1959</v>
      </c>
      <c r="C116" s="197">
        <v>265</v>
      </c>
      <c r="D116" s="231">
        <v>623</v>
      </c>
      <c r="E116" s="231">
        <v>339</v>
      </c>
      <c r="F116" s="231">
        <v>284</v>
      </c>
      <c r="G116" s="231" t="s">
        <v>314</v>
      </c>
      <c r="H116" s="231" t="s">
        <v>1228</v>
      </c>
      <c r="I116" s="231" t="s">
        <v>1960</v>
      </c>
    </row>
    <row r="117" spans="1:9" ht="15" customHeight="1">
      <c r="A117" s="419"/>
      <c r="B117" s="253" t="s">
        <v>1961</v>
      </c>
      <c r="C117" s="197">
        <v>282</v>
      </c>
      <c r="D117" s="231">
        <v>757</v>
      </c>
      <c r="E117" s="231">
        <v>333</v>
      </c>
      <c r="F117" s="231">
        <v>424</v>
      </c>
      <c r="G117" s="231" t="s">
        <v>1962</v>
      </c>
      <c r="H117" s="231" t="s">
        <v>1963</v>
      </c>
      <c r="I117" s="231" t="s">
        <v>1133</v>
      </c>
    </row>
    <row r="118" spans="1:9" ht="15" customHeight="1">
      <c r="A118" s="419"/>
      <c r="B118" s="253" t="s">
        <v>1964</v>
      </c>
      <c r="C118" s="197">
        <v>485</v>
      </c>
      <c r="D118" s="231">
        <v>1435</v>
      </c>
      <c r="E118" s="231">
        <v>698</v>
      </c>
      <c r="F118" s="231">
        <v>737</v>
      </c>
      <c r="G118" s="231" t="s">
        <v>1677</v>
      </c>
      <c r="H118" s="231" t="s">
        <v>1673</v>
      </c>
      <c r="I118" s="231" t="s">
        <v>1965</v>
      </c>
    </row>
    <row r="119" spans="1:9" ht="15" customHeight="1">
      <c r="A119" s="419"/>
      <c r="B119" s="253" t="s">
        <v>1966</v>
      </c>
      <c r="C119" s="197">
        <v>6</v>
      </c>
      <c r="D119" s="231">
        <v>12</v>
      </c>
      <c r="E119" s="231">
        <v>5</v>
      </c>
      <c r="F119" s="231">
        <v>7</v>
      </c>
      <c r="G119" s="231" t="s">
        <v>730</v>
      </c>
      <c r="H119" s="231" t="s">
        <v>720</v>
      </c>
      <c r="I119" s="231" t="s">
        <v>734</v>
      </c>
    </row>
    <row r="120" spans="1:9" ht="15" customHeight="1">
      <c r="A120" s="419"/>
      <c r="B120" s="253" t="s">
        <v>1967</v>
      </c>
      <c r="C120" s="197">
        <v>130</v>
      </c>
      <c r="D120" s="231">
        <v>381</v>
      </c>
      <c r="E120" s="231">
        <v>192</v>
      </c>
      <c r="F120" s="231">
        <v>189</v>
      </c>
      <c r="G120" s="231" t="s">
        <v>1565</v>
      </c>
      <c r="H120" s="231" t="s">
        <v>1591</v>
      </c>
      <c r="I120" s="231" t="s">
        <v>1585</v>
      </c>
    </row>
    <row r="121" spans="1:9" ht="15" customHeight="1">
      <c r="A121" s="419"/>
      <c r="B121" s="253" t="s">
        <v>1968</v>
      </c>
      <c r="C121" s="197">
        <v>166</v>
      </c>
      <c r="D121" s="231">
        <v>498</v>
      </c>
      <c r="E121" s="231">
        <v>237</v>
      </c>
      <c r="F121" s="231">
        <v>261</v>
      </c>
      <c r="G121" s="231" t="s">
        <v>1203</v>
      </c>
      <c r="H121" s="231" t="s">
        <v>1771</v>
      </c>
      <c r="I121" s="231" t="s">
        <v>1550</v>
      </c>
    </row>
    <row r="122" spans="1:9" ht="15" customHeight="1">
      <c r="A122" s="419"/>
      <c r="B122" s="253" t="s">
        <v>1970</v>
      </c>
      <c r="C122" s="197">
        <v>485</v>
      </c>
      <c r="D122" s="231">
        <v>1137</v>
      </c>
      <c r="E122" s="231">
        <v>516</v>
      </c>
      <c r="F122" s="231">
        <v>621</v>
      </c>
      <c r="G122" s="231" t="s">
        <v>1558</v>
      </c>
      <c r="H122" s="231" t="s">
        <v>1971</v>
      </c>
      <c r="I122" s="231" t="s">
        <v>1678</v>
      </c>
    </row>
    <row r="123" spans="1:9" ht="15" customHeight="1">
      <c r="A123" s="419"/>
      <c r="B123" s="253" t="s">
        <v>2852</v>
      </c>
      <c r="C123" s="197">
        <v>449</v>
      </c>
      <c r="D123" s="231">
        <v>923</v>
      </c>
      <c r="E123" s="231">
        <v>418</v>
      </c>
      <c r="F123" s="231">
        <v>505</v>
      </c>
      <c r="G123" s="231" t="s">
        <v>1972</v>
      </c>
      <c r="H123" s="231" t="s">
        <v>1801</v>
      </c>
      <c r="I123" s="231" t="s">
        <v>1188</v>
      </c>
    </row>
    <row r="124" spans="1:9" ht="15" customHeight="1">
      <c r="A124" s="419"/>
      <c r="B124" s="253" t="s">
        <v>1973</v>
      </c>
      <c r="C124" s="197">
        <v>577</v>
      </c>
      <c r="D124" s="231">
        <v>1277</v>
      </c>
      <c r="E124" s="231">
        <v>587</v>
      </c>
      <c r="F124" s="231">
        <v>690</v>
      </c>
      <c r="G124" s="231" t="s">
        <v>1780</v>
      </c>
      <c r="H124" s="231" t="s">
        <v>1975</v>
      </c>
      <c r="I124" s="231" t="s">
        <v>1976</v>
      </c>
    </row>
    <row r="125" spans="1:9" ht="15" customHeight="1">
      <c r="A125" s="419"/>
      <c r="B125" s="253" t="s">
        <v>1977</v>
      </c>
      <c r="C125" s="197">
        <v>291</v>
      </c>
      <c r="D125" s="231">
        <v>675</v>
      </c>
      <c r="E125" s="231">
        <v>324</v>
      </c>
      <c r="F125" s="231">
        <v>351</v>
      </c>
      <c r="G125" s="231" t="s">
        <v>1857</v>
      </c>
      <c r="H125" s="231" t="s">
        <v>1133</v>
      </c>
      <c r="I125" s="231" t="s">
        <v>1978</v>
      </c>
    </row>
    <row r="126" spans="1:9" ht="15" customHeight="1">
      <c r="A126" s="419"/>
      <c r="B126" s="253" t="s">
        <v>1979</v>
      </c>
      <c r="C126" s="197">
        <v>102</v>
      </c>
      <c r="D126" s="231">
        <v>206</v>
      </c>
      <c r="E126" s="231">
        <v>87</v>
      </c>
      <c r="F126" s="231">
        <v>119</v>
      </c>
      <c r="G126" s="231" t="s">
        <v>1724</v>
      </c>
      <c r="H126" s="231" t="s">
        <v>1256</v>
      </c>
      <c r="I126" s="231" t="s">
        <v>1223</v>
      </c>
    </row>
    <row r="127" spans="1:9" ht="15" customHeight="1">
      <c r="A127" s="419"/>
      <c r="B127" s="253" t="s">
        <v>1980</v>
      </c>
      <c r="C127" s="197">
        <v>270</v>
      </c>
      <c r="D127" s="231">
        <v>749</v>
      </c>
      <c r="E127" s="231">
        <v>356</v>
      </c>
      <c r="F127" s="231">
        <v>393</v>
      </c>
      <c r="G127" s="231" t="s">
        <v>1981</v>
      </c>
      <c r="H127" s="231" t="s">
        <v>1476</v>
      </c>
      <c r="I127" s="231" t="s">
        <v>1982</v>
      </c>
    </row>
    <row r="128" spans="1:9" ht="15" customHeight="1">
      <c r="A128" s="419"/>
      <c r="B128" s="253" t="s">
        <v>1983</v>
      </c>
      <c r="C128" s="197">
        <v>279</v>
      </c>
      <c r="D128" s="231">
        <v>639</v>
      </c>
      <c r="E128" s="231">
        <v>311</v>
      </c>
      <c r="F128" s="231">
        <v>328</v>
      </c>
      <c r="G128" s="231" t="s">
        <v>1236</v>
      </c>
      <c r="H128" s="231" t="s">
        <v>1984</v>
      </c>
      <c r="I128" s="231" t="s">
        <v>1985</v>
      </c>
    </row>
    <row r="129" spans="1:9" ht="15" customHeight="1">
      <c r="A129" s="419"/>
      <c r="B129" s="253" t="s">
        <v>1986</v>
      </c>
      <c r="C129" s="197">
        <v>491</v>
      </c>
      <c r="D129" s="231">
        <v>1210</v>
      </c>
      <c r="E129" s="231">
        <v>531</v>
      </c>
      <c r="F129" s="231">
        <v>679</v>
      </c>
      <c r="G129" s="231" t="s">
        <v>1670</v>
      </c>
      <c r="H129" s="231" t="s">
        <v>1053</v>
      </c>
      <c r="I129" s="231" t="s">
        <v>1108</v>
      </c>
    </row>
    <row r="130" spans="1:9" ht="15" customHeight="1">
      <c r="A130" s="419"/>
      <c r="B130" s="253" t="s">
        <v>1987</v>
      </c>
      <c r="C130" s="197">
        <v>525</v>
      </c>
      <c r="D130" s="231">
        <v>1195</v>
      </c>
      <c r="E130" s="231">
        <v>601</v>
      </c>
      <c r="F130" s="231">
        <v>594</v>
      </c>
      <c r="G130" s="231" t="s">
        <v>1989</v>
      </c>
      <c r="H130" s="231" t="s">
        <v>1990</v>
      </c>
      <c r="I130" s="231" t="s">
        <v>1891</v>
      </c>
    </row>
    <row r="131" spans="1:9" ht="15" customHeight="1">
      <c r="A131" s="419"/>
      <c r="B131" s="253" t="s">
        <v>1991</v>
      </c>
      <c r="C131" s="197">
        <v>294</v>
      </c>
      <c r="D131" s="231">
        <v>815</v>
      </c>
      <c r="E131" s="231">
        <v>383</v>
      </c>
      <c r="F131" s="231">
        <v>432</v>
      </c>
      <c r="G131" s="231" t="s">
        <v>1768</v>
      </c>
      <c r="H131" s="231" t="s">
        <v>1992</v>
      </c>
      <c r="I131" s="231" t="s">
        <v>1993</v>
      </c>
    </row>
    <row r="132" spans="1:9" ht="15" customHeight="1">
      <c r="A132" s="419"/>
      <c r="B132" s="253" t="s">
        <v>1994</v>
      </c>
      <c r="C132" s="197">
        <v>355</v>
      </c>
      <c r="D132" s="231">
        <v>907</v>
      </c>
      <c r="E132" s="231">
        <v>429</v>
      </c>
      <c r="F132" s="231">
        <v>478</v>
      </c>
      <c r="G132" s="231" t="s">
        <v>1995</v>
      </c>
      <c r="H132" s="231" t="s">
        <v>1996</v>
      </c>
      <c r="I132" s="231" t="s">
        <v>1139</v>
      </c>
    </row>
    <row r="133" spans="1:9" ht="15" customHeight="1">
      <c r="A133" s="419"/>
      <c r="B133" s="253" t="s">
        <v>1997</v>
      </c>
      <c r="C133" s="197">
        <v>601</v>
      </c>
      <c r="D133" s="231">
        <v>1697</v>
      </c>
      <c r="E133" s="231">
        <v>833</v>
      </c>
      <c r="F133" s="231">
        <v>864</v>
      </c>
      <c r="G133" s="231" t="s">
        <v>1998</v>
      </c>
      <c r="H133" s="231" t="s">
        <v>1066</v>
      </c>
      <c r="I133" s="231" t="s">
        <v>2000</v>
      </c>
    </row>
    <row r="134" spans="1:9" ht="15" customHeight="1">
      <c r="A134" s="419"/>
      <c r="B134" s="253" t="s">
        <v>2001</v>
      </c>
      <c r="C134" s="197">
        <v>219</v>
      </c>
      <c r="D134" s="231">
        <v>556</v>
      </c>
      <c r="E134" s="231">
        <v>266</v>
      </c>
      <c r="F134" s="231">
        <v>290</v>
      </c>
      <c r="G134" s="231" t="s">
        <v>2002</v>
      </c>
      <c r="H134" s="231" t="s">
        <v>2003</v>
      </c>
      <c r="I134" s="231" t="s">
        <v>1984</v>
      </c>
    </row>
    <row r="135" spans="1:9" ht="15" customHeight="1">
      <c r="A135" s="419"/>
      <c r="B135" s="253" t="s">
        <v>2004</v>
      </c>
      <c r="C135" s="197">
        <v>172</v>
      </c>
      <c r="D135" s="231">
        <v>364</v>
      </c>
      <c r="E135" s="231">
        <v>170</v>
      </c>
      <c r="F135" s="231">
        <v>194</v>
      </c>
      <c r="G135" s="231" t="s">
        <v>1568</v>
      </c>
      <c r="H135" s="231" t="s">
        <v>1500</v>
      </c>
      <c r="I135" s="231" t="s">
        <v>2005</v>
      </c>
    </row>
    <row r="136" spans="1:9" ht="15" customHeight="1">
      <c r="A136" s="419"/>
      <c r="B136" s="253" t="s">
        <v>2006</v>
      </c>
      <c r="C136" s="197">
        <v>280</v>
      </c>
      <c r="D136" s="231">
        <v>612</v>
      </c>
      <c r="E136" s="231">
        <v>322</v>
      </c>
      <c r="F136" s="231">
        <v>290</v>
      </c>
      <c r="G136" s="231" t="s">
        <v>1262</v>
      </c>
      <c r="H136" s="231" t="s">
        <v>1844</v>
      </c>
      <c r="I136" s="231" t="s">
        <v>1992</v>
      </c>
    </row>
    <row r="137" spans="1:9" ht="15" customHeight="1">
      <c r="A137" s="419"/>
      <c r="B137" s="253" t="s">
        <v>2007</v>
      </c>
      <c r="C137" s="197">
        <v>227</v>
      </c>
      <c r="D137" s="231">
        <v>442</v>
      </c>
      <c r="E137" s="231">
        <v>224</v>
      </c>
      <c r="F137" s="231">
        <v>218</v>
      </c>
      <c r="G137" s="231" t="s">
        <v>2008</v>
      </c>
      <c r="H137" s="231" t="s">
        <v>2009</v>
      </c>
      <c r="I137" s="231" t="s">
        <v>1869</v>
      </c>
    </row>
    <row r="138" spans="1:9" ht="15" customHeight="1">
      <c r="A138" s="419"/>
      <c r="B138" s="253" t="s">
        <v>2010</v>
      </c>
      <c r="C138" s="197">
        <v>126</v>
      </c>
      <c r="D138" s="231">
        <v>173</v>
      </c>
      <c r="E138" s="231">
        <v>81</v>
      </c>
      <c r="F138" s="231">
        <v>92</v>
      </c>
      <c r="G138" s="231" t="s">
        <v>1282</v>
      </c>
      <c r="H138" s="231" t="s">
        <v>1493</v>
      </c>
      <c r="I138" s="231" t="s">
        <v>1559</v>
      </c>
    </row>
    <row r="139" spans="1:9" ht="15" customHeight="1">
      <c r="A139" s="419"/>
      <c r="B139" s="253" t="s">
        <v>2011</v>
      </c>
      <c r="C139" s="197">
        <v>56</v>
      </c>
      <c r="D139" s="231">
        <v>142</v>
      </c>
      <c r="E139" s="231">
        <v>63</v>
      </c>
      <c r="F139" s="231">
        <v>79</v>
      </c>
      <c r="G139" s="231" t="s">
        <v>1484</v>
      </c>
      <c r="H139" s="231" t="s">
        <v>1562</v>
      </c>
      <c r="I139" s="231" t="s">
        <v>1240</v>
      </c>
    </row>
    <row r="140" spans="1:9" ht="15" customHeight="1">
      <c r="A140" s="419"/>
      <c r="B140" s="253" t="s">
        <v>2012</v>
      </c>
      <c r="C140" s="197">
        <v>332</v>
      </c>
      <c r="D140" s="231">
        <v>678</v>
      </c>
      <c r="E140" s="231">
        <v>331</v>
      </c>
      <c r="F140" s="231">
        <v>347</v>
      </c>
      <c r="G140" s="231" t="s">
        <v>1238</v>
      </c>
      <c r="H140" s="231" t="s">
        <v>2013</v>
      </c>
      <c r="I140" s="231" t="s">
        <v>1871</v>
      </c>
    </row>
    <row r="141" spans="1:9" ht="15" customHeight="1">
      <c r="A141" s="419"/>
      <c r="B141" s="253" t="s">
        <v>2014</v>
      </c>
      <c r="C141" s="197">
        <v>424</v>
      </c>
      <c r="D141" s="231">
        <v>744</v>
      </c>
      <c r="E141" s="231">
        <v>356</v>
      </c>
      <c r="F141" s="231">
        <v>388</v>
      </c>
      <c r="G141" s="231" t="s">
        <v>1916</v>
      </c>
      <c r="H141" s="231" t="s">
        <v>1745</v>
      </c>
      <c r="I141" s="231" t="s">
        <v>1215</v>
      </c>
    </row>
    <row r="142" spans="1:9" ht="15" customHeight="1">
      <c r="A142" s="419"/>
      <c r="B142" s="253" t="s">
        <v>2016</v>
      </c>
      <c r="C142" s="197">
        <v>360</v>
      </c>
      <c r="D142" s="231">
        <v>632</v>
      </c>
      <c r="E142" s="231">
        <v>321</v>
      </c>
      <c r="F142" s="231">
        <v>311</v>
      </c>
      <c r="G142" s="231" t="s">
        <v>1818</v>
      </c>
      <c r="H142" s="231" t="s">
        <v>1187</v>
      </c>
      <c r="I142" s="231" t="s">
        <v>2017</v>
      </c>
    </row>
    <row r="143" spans="1:9" ht="15" customHeight="1">
      <c r="A143" s="419"/>
      <c r="B143" s="253" t="s">
        <v>2018</v>
      </c>
      <c r="C143" s="197">
        <v>124</v>
      </c>
      <c r="D143" s="231">
        <v>316</v>
      </c>
      <c r="E143" s="231">
        <v>163</v>
      </c>
      <c r="F143" s="231">
        <v>153</v>
      </c>
      <c r="G143" s="231" t="s">
        <v>1207</v>
      </c>
      <c r="H143" s="231" t="s">
        <v>1251</v>
      </c>
      <c r="I143" s="231" t="s">
        <v>2019</v>
      </c>
    </row>
    <row r="144" spans="1:9" ht="15" customHeight="1">
      <c r="A144" s="419"/>
      <c r="B144" s="253" t="s">
        <v>2020</v>
      </c>
      <c r="C144" s="197">
        <v>408</v>
      </c>
      <c r="D144" s="231">
        <v>951</v>
      </c>
      <c r="E144" s="231">
        <v>445</v>
      </c>
      <c r="F144" s="231">
        <v>506</v>
      </c>
      <c r="G144" s="231" t="s">
        <v>2021</v>
      </c>
      <c r="H144" s="231" t="s">
        <v>251</v>
      </c>
      <c r="I144" s="231" t="s">
        <v>2022</v>
      </c>
    </row>
    <row r="145" spans="1:9" ht="15" customHeight="1">
      <c r="A145" s="419"/>
      <c r="B145" s="253" t="s">
        <v>2174</v>
      </c>
      <c r="C145" s="197">
        <v>9</v>
      </c>
      <c r="D145" s="231">
        <v>16</v>
      </c>
      <c r="E145" s="231">
        <v>6</v>
      </c>
      <c r="F145" s="231">
        <v>10</v>
      </c>
      <c r="G145" s="231" t="s">
        <v>751</v>
      </c>
      <c r="H145" s="231" t="s">
        <v>1479</v>
      </c>
      <c r="I145" s="231" t="s">
        <v>675</v>
      </c>
    </row>
    <row r="146" spans="1:9" ht="15" customHeight="1">
      <c r="A146" s="419"/>
      <c r="B146" s="253" t="s">
        <v>2175</v>
      </c>
      <c r="C146" s="197">
        <v>756</v>
      </c>
      <c r="D146" s="231">
        <v>1986</v>
      </c>
      <c r="E146" s="231">
        <v>964</v>
      </c>
      <c r="F146" s="231">
        <v>1022</v>
      </c>
      <c r="G146" s="231" t="s">
        <v>2177</v>
      </c>
      <c r="H146" s="231" t="s">
        <v>2178</v>
      </c>
      <c r="I146" s="231" t="s">
        <v>2179</v>
      </c>
    </row>
    <row r="147" spans="1:9" ht="15" customHeight="1">
      <c r="A147" s="419"/>
      <c r="B147" s="253" t="s">
        <v>2180</v>
      </c>
      <c r="C147" s="197">
        <v>530</v>
      </c>
      <c r="D147" s="231">
        <v>1450</v>
      </c>
      <c r="E147" s="231">
        <v>695</v>
      </c>
      <c r="F147" s="231">
        <v>755</v>
      </c>
      <c r="G147" s="231" t="s">
        <v>1915</v>
      </c>
      <c r="H147" s="231" t="s">
        <v>1234</v>
      </c>
      <c r="I147" s="231" t="s">
        <v>1211</v>
      </c>
    </row>
    <row r="148" spans="1:9" ht="15" customHeight="1">
      <c r="A148" s="419"/>
      <c r="B148" s="253" t="s">
        <v>2181</v>
      </c>
      <c r="C148" s="197">
        <v>599</v>
      </c>
      <c r="D148" s="231">
        <v>1512</v>
      </c>
      <c r="E148" s="231">
        <v>727</v>
      </c>
      <c r="F148" s="231">
        <v>785</v>
      </c>
      <c r="G148" s="231" t="s">
        <v>2182</v>
      </c>
      <c r="H148" s="231" t="s">
        <v>1166</v>
      </c>
      <c r="I148" s="231" t="s">
        <v>2184</v>
      </c>
    </row>
    <row r="149" spans="1:9" ht="15" customHeight="1">
      <c r="A149" s="419"/>
      <c r="B149" s="253" t="s">
        <v>2185</v>
      </c>
      <c r="C149" s="197">
        <v>616</v>
      </c>
      <c r="D149" s="231">
        <v>1703</v>
      </c>
      <c r="E149" s="231">
        <v>816</v>
      </c>
      <c r="F149" s="231">
        <v>887</v>
      </c>
      <c r="G149" s="231" t="s">
        <v>2186</v>
      </c>
      <c r="H149" s="231" t="s">
        <v>2187</v>
      </c>
      <c r="I149" s="231" t="s">
        <v>2188</v>
      </c>
    </row>
    <row r="150" spans="1:9" ht="15" customHeight="1">
      <c r="A150" s="419"/>
      <c r="B150" s="253" t="s">
        <v>2189</v>
      </c>
      <c r="C150" s="197">
        <v>121</v>
      </c>
      <c r="D150" s="231">
        <v>302</v>
      </c>
      <c r="E150" s="231">
        <v>145</v>
      </c>
      <c r="F150" s="231">
        <v>157</v>
      </c>
      <c r="G150" s="231" t="s">
        <v>1620</v>
      </c>
      <c r="H150" s="231" t="s">
        <v>2190</v>
      </c>
      <c r="I150" s="231" t="s">
        <v>2191</v>
      </c>
    </row>
    <row r="151" spans="1:9" ht="15" customHeight="1">
      <c r="A151" s="419"/>
      <c r="B151" s="253" t="s">
        <v>2192</v>
      </c>
      <c r="C151" s="197">
        <v>155</v>
      </c>
      <c r="D151" s="231">
        <v>337</v>
      </c>
      <c r="E151" s="231">
        <v>175</v>
      </c>
      <c r="F151" s="231">
        <v>162</v>
      </c>
      <c r="G151" s="231" t="s">
        <v>2193</v>
      </c>
      <c r="H151" s="231" t="s">
        <v>2194</v>
      </c>
      <c r="I151" s="231" t="s">
        <v>1850</v>
      </c>
    </row>
    <row r="152" spans="1:9" ht="15" customHeight="1">
      <c r="A152" s="419"/>
      <c r="B152" s="253" t="s">
        <v>2195</v>
      </c>
      <c r="C152" s="197">
        <v>197</v>
      </c>
      <c r="D152" s="231">
        <v>495</v>
      </c>
      <c r="E152" s="231">
        <v>246</v>
      </c>
      <c r="F152" s="231">
        <v>249</v>
      </c>
      <c r="G152" s="231" t="s">
        <v>1472</v>
      </c>
      <c r="H152" s="231" t="s">
        <v>1863</v>
      </c>
      <c r="I152" s="231" t="s">
        <v>1946</v>
      </c>
    </row>
    <row r="153" spans="1:9" ht="15" customHeight="1">
      <c r="A153" s="419"/>
      <c r="B153" s="253" t="s">
        <v>2196</v>
      </c>
      <c r="C153" s="197" t="s">
        <v>1479</v>
      </c>
      <c r="D153" s="231" t="s">
        <v>1479</v>
      </c>
      <c r="E153" s="231" t="s">
        <v>1479</v>
      </c>
      <c r="F153" s="231" t="s">
        <v>1479</v>
      </c>
      <c r="G153" s="231" t="s">
        <v>1479</v>
      </c>
      <c r="H153" s="231" t="s">
        <v>1479</v>
      </c>
      <c r="I153" s="231" t="s">
        <v>1479</v>
      </c>
    </row>
    <row r="154" spans="1:9" ht="15" customHeight="1">
      <c r="A154" s="419"/>
      <c r="B154" s="253" t="s">
        <v>2197</v>
      </c>
      <c r="C154" s="197">
        <v>594</v>
      </c>
      <c r="D154" s="231">
        <v>1151</v>
      </c>
      <c r="E154" s="231">
        <v>530</v>
      </c>
      <c r="F154" s="231">
        <v>621</v>
      </c>
      <c r="G154" s="231" t="s">
        <v>298</v>
      </c>
      <c r="H154" s="231" t="s">
        <v>2198</v>
      </c>
      <c r="I154" s="231" t="s">
        <v>298</v>
      </c>
    </row>
    <row r="155" spans="1:9" ht="15" customHeight="1">
      <c r="A155" s="419"/>
      <c r="B155" s="253" t="s">
        <v>2199</v>
      </c>
      <c r="C155" s="197">
        <v>394</v>
      </c>
      <c r="D155" s="231">
        <v>947</v>
      </c>
      <c r="E155" s="231">
        <v>433</v>
      </c>
      <c r="F155" s="231">
        <v>514</v>
      </c>
      <c r="G155" s="231" t="s">
        <v>2200</v>
      </c>
      <c r="H155" s="231" t="s">
        <v>2201</v>
      </c>
      <c r="I155" s="231" t="s">
        <v>2202</v>
      </c>
    </row>
    <row r="156" spans="1:9" ht="15" customHeight="1">
      <c r="A156" s="419"/>
      <c r="B156" s="253" t="s">
        <v>2203</v>
      </c>
      <c r="C156" s="197">
        <v>409</v>
      </c>
      <c r="D156" s="231">
        <v>913</v>
      </c>
      <c r="E156" s="231">
        <v>456</v>
      </c>
      <c r="F156" s="231">
        <v>457</v>
      </c>
      <c r="G156" s="231" t="s">
        <v>1710</v>
      </c>
      <c r="H156" s="231" t="s">
        <v>1191</v>
      </c>
      <c r="I156" s="231" t="s">
        <v>1766</v>
      </c>
    </row>
    <row r="157" spans="1:9" ht="15" customHeight="1">
      <c r="A157" s="419"/>
      <c r="B157" s="253" t="s">
        <v>2204</v>
      </c>
      <c r="C157" s="197">
        <v>12</v>
      </c>
      <c r="D157" s="231">
        <v>12</v>
      </c>
      <c r="E157" s="231">
        <v>12</v>
      </c>
      <c r="F157" s="231" t="s">
        <v>1479</v>
      </c>
      <c r="G157" s="231" t="s">
        <v>796</v>
      </c>
      <c r="H157" s="231" t="s">
        <v>1479</v>
      </c>
      <c r="I157" s="231" t="s">
        <v>1479</v>
      </c>
    </row>
    <row r="158" spans="1:9" ht="15" customHeight="1">
      <c r="A158" s="419"/>
      <c r="B158" s="253" t="s">
        <v>2205</v>
      </c>
      <c r="C158" s="197">
        <v>7</v>
      </c>
      <c r="D158" s="231">
        <v>10</v>
      </c>
      <c r="E158" s="231">
        <v>7</v>
      </c>
      <c r="F158" s="231">
        <v>3</v>
      </c>
      <c r="G158" s="231" t="s">
        <v>2853</v>
      </c>
      <c r="H158" s="231" t="s">
        <v>702</v>
      </c>
      <c r="I158" s="231" t="s">
        <v>1479</v>
      </c>
    </row>
    <row r="159" spans="1:9" ht="15" customHeight="1">
      <c r="A159" s="419"/>
      <c r="B159" s="253" t="s">
        <v>2206</v>
      </c>
      <c r="C159" s="197">
        <v>3</v>
      </c>
      <c r="D159" s="231">
        <v>149</v>
      </c>
      <c r="E159" s="231">
        <v>34</v>
      </c>
      <c r="F159" s="231">
        <v>115</v>
      </c>
      <c r="G159" s="231" t="s">
        <v>2207</v>
      </c>
      <c r="H159" s="231" t="s">
        <v>1479</v>
      </c>
      <c r="I159" s="231" t="s">
        <v>1479</v>
      </c>
    </row>
    <row r="160" spans="1:9" ht="15" customHeight="1">
      <c r="A160" s="419"/>
      <c r="B160" s="253" t="s">
        <v>2208</v>
      </c>
      <c r="C160" s="197">
        <v>2357</v>
      </c>
      <c r="D160" s="231">
        <v>5940</v>
      </c>
      <c r="E160" s="231">
        <v>2854</v>
      </c>
      <c r="F160" s="231">
        <v>3086</v>
      </c>
      <c r="G160" s="231" t="s">
        <v>1479</v>
      </c>
      <c r="H160" s="231" t="s">
        <v>1479</v>
      </c>
      <c r="I160" s="231" t="s">
        <v>1479</v>
      </c>
    </row>
    <row r="161" spans="1:9" ht="15" customHeight="1">
      <c r="A161" s="419"/>
      <c r="B161" s="253" t="s">
        <v>2209</v>
      </c>
      <c r="C161" s="197">
        <v>31</v>
      </c>
      <c r="D161" s="231">
        <v>56</v>
      </c>
      <c r="E161" s="231">
        <v>32</v>
      </c>
      <c r="F161" s="231">
        <v>24</v>
      </c>
      <c r="G161" s="231" t="s">
        <v>999</v>
      </c>
      <c r="H161" s="231" t="s">
        <v>1155</v>
      </c>
      <c r="I161" s="231" t="s">
        <v>1277</v>
      </c>
    </row>
    <row r="162" spans="1:9" ht="15" customHeight="1">
      <c r="A162" s="419"/>
      <c r="B162" s="253" t="s">
        <v>2210</v>
      </c>
      <c r="C162" s="197">
        <v>811</v>
      </c>
      <c r="D162" s="231">
        <v>1891</v>
      </c>
      <c r="E162" s="231">
        <v>920</v>
      </c>
      <c r="F162" s="231">
        <v>971</v>
      </c>
      <c r="G162" s="231" t="s">
        <v>1728</v>
      </c>
      <c r="H162" s="231" t="s">
        <v>1781</v>
      </c>
      <c r="I162" s="231" t="s">
        <v>2211</v>
      </c>
    </row>
    <row r="163" spans="1:9" ht="15" customHeight="1">
      <c r="A163" s="419"/>
      <c r="B163" s="253" t="s">
        <v>2212</v>
      </c>
      <c r="C163" s="197">
        <v>875</v>
      </c>
      <c r="D163" s="231">
        <v>1949</v>
      </c>
      <c r="E163" s="231">
        <v>956</v>
      </c>
      <c r="F163" s="231">
        <v>993</v>
      </c>
      <c r="G163" s="231" t="s">
        <v>2213</v>
      </c>
      <c r="H163" s="231" t="s">
        <v>1186</v>
      </c>
      <c r="I163" s="231" t="s">
        <v>260</v>
      </c>
    </row>
    <row r="164" spans="1:9" ht="15" customHeight="1">
      <c r="A164" s="419"/>
      <c r="B164" s="253" t="s">
        <v>2214</v>
      </c>
      <c r="C164" s="197">
        <v>570</v>
      </c>
      <c r="D164" s="231">
        <v>1242</v>
      </c>
      <c r="E164" s="231">
        <v>645</v>
      </c>
      <c r="F164" s="231">
        <v>597</v>
      </c>
      <c r="G164" s="231" t="s">
        <v>2215</v>
      </c>
      <c r="H164" s="231" t="s">
        <v>2216</v>
      </c>
      <c r="I164" s="231" t="s">
        <v>2217</v>
      </c>
    </row>
    <row r="165" spans="1:9" ht="15" customHeight="1">
      <c r="A165" s="419"/>
      <c r="B165" s="253" t="s">
        <v>2218</v>
      </c>
      <c r="C165" s="197">
        <v>790</v>
      </c>
      <c r="D165" s="231">
        <v>1548</v>
      </c>
      <c r="E165" s="231">
        <v>747</v>
      </c>
      <c r="F165" s="231">
        <v>801</v>
      </c>
      <c r="G165" s="231" t="s">
        <v>1996</v>
      </c>
      <c r="H165" s="231" t="s">
        <v>2220</v>
      </c>
      <c r="I165" s="231" t="s">
        <v>2221</v>
      </c>
    </row>
    <row r="166" spans="1:9" ht="15" customHeight="1">
      <c r="A166" s="419"/>
      <c r="B166" s="253" t="s">
        <v>2222</v>
      </c>
      <c r="C166" s="197">
        <v>647</v>
      </c>
      <c r="D166" s="231">
        <v>1363</v>
      </c>
      <c r="E166" s="231">
        <v>679</v>
      </c>
      <c r="F166" s="231">
        <v>684</v>
      </c>
      <c r="G166" s="231" t="s">
        <v>2223</v>
      </c>
      <c r="H166" s="231" t="s">
        <v>2224</v>
      </c>
      <c r="I166" s="231" t="s">
        <v>2225</v>
      </c>
    </row>
    <row r="167" spans="1:9" ht="15" customHeight="1">
      <c r="A167" s="419"/>
      <c r="B167" s="253" t="s">
        <v>2227</v>
      </c>
      <c r="C167" s="197">
        <v>337</v>
      </c>
      <c r="D167" s="231">
        <v>711</v>
      </c>
      <c r="E167" s="231">
        <v>377</v>
      </c>
      <c r="F167" s="231">
        <v>334</v>
      </c>
      <c r="G167" s="231" t="s">
        <v>1960</v>
      </c>
      <c r="H167" s="231" t="s">
        <v>1533</v>
      </c>
      <c r="I167" s="231" t="s">
        <v>302</v>
      </c>
    </row>
    <row r="168" spans="1:9" ht="15" customHeight="1">
      <c r="A168" s="419"/>
      <c r="B168" s="253" t="s">
        <v>2228</v>
      </c>
      <c r="C168" s="197">
        <v>599</v>
      </c>
      <c r="D168" s="231">
        <v>1432</v>
      </c>
      <c r="E168" s="231">
        <v>661</v>
      </c>
      <c r="F168" s="231">
        <v>771</v>
      </c>
      <c r="G168" s="231" t="s">
        <v>1120</v>
      </c>
      <c r="H168" s="231" t="s">
        <v>372</v>
      </c>
      <c r="I168" s="231" t="s">
        <v>1975</v>
      </c>
    </row>
    <row r="169" spans="1:9" ht="15" customHeight="1">
      <c r="A169" s="419"/>
      <c r="B169" s="253" t="s">
        <v>2854</v>
      </c>
      <c r="C169" s="197">
        <v>328</v>
      </c>
      <c r="D169" s="231">
        <v>672</v>
      </c>
      <c r="E169" s="231">
        <v>327</v>
      </c>
      <c r="F169" s="231">
        <v>345</v>
      </c>
      <c r="G169" s="231" t="s">
        <v>234</v>
      </c>
      <c r="H169" s="231" t="s">
        <v>1624</v>
      </c>
      <c r="I169" s="231" t="s">
        <v>1886</v>
      </c>
    </row>
    <row r="170" spans="1:9" ht="15" customHeight="1">
      <c r="A170" s="419"/>
      <c r="B170" s="253" t="s">
        <v>2229</v>
      </c>
      <c r="C170" s="197">
        <v>537</v>
      </c>
      <c r="D170" s="231">
        <v>823</v>
      </c>
      <c r="E170" s="231">
        <v>459</v>
      </c>
      <c r="F170" s="231">
        <v>364</v>
      </c>
      <c r="G170" s="231" t="s">
        <v>1727</v>
      </c>
      <c r="H170" s="231" t="s">
        <v>2855</v>
      </c>
      <c r="I170" s="231" t="s">
        <v>1106</v>
      </c>
    </row>
    <row r="171" spans="1:9" ht="15" customHeight="1">
      <c r="A171" s="419"/>
      <c r="B171" s="253" t="s">
        <v>2230</v>
      </c>
      <c r="C171" s="197">
        <v>490</v>
      </c>
      <c r="D171" s="231">
        <v>1123</v>
      </c>
      <c r="E171" s="231">
        <v>572</v>
      </c>
      <c r="F171" s="231">
        <v>551</v>
      </c>
      <c r="G171" s="231" t="s">
        <v>264</v>
      </c>
      <c r="H171" s="231" t="s">
        <v>244</v>
      </c>
      <c r="I171" s="231" t="s">
        <v>2231</v>
      </c>
    </row>
    <row r="172" spans="1:9" ht="15" customHeight="1">
      <c r="A172" s="419"/>
      <c r="B172" s="253" t="s">
        <v>2232</v>
      </c>
      <c r="C172" s="197">
        <v>131</v>
      </c>
      <c r="D172" s="231">
        <v>307</v>
      </c>
      <c r="E172" s="231">
        <v>158</v>
      </c>
      <c r="F172" s="231">
        <v>149</v>
      </c>
      <c r="G172" s="231" t="s">
        <v>1929</v>
      </c>
      <c r="H172" s="231" t="s">
        <v>1213</v>
      </c>
      <c r="I172" s="231" t="s">
        <v>1582</v>
      </c>
    </row>
    <row r="173" spans="1:9" ht="15" customHeight="1">
      <c r="A173" s="419"/>
      <c r="B173" s="253" t="s">
        <v>2233</v>
      </c>
      <c r="C173" s="197">
        <v>411</v>
      </c>
      <c r="D173" s="231">
        <v>879</v>
      </c>
      <c r="E173" s="231">
        <v>418</v>
      </c>
      <c r="F173" s="231">
        <v>461</v>
      </c>
      <c r="G173" s="231" t="s">
        <v>1758</v>
      </c>
      <c r="H173" s="231" t="s">
        <v>2234</v>
      </c>
      <c r="I173" s="231" t="s">
        <v>1148</v>
      </c>
    </row>
    <row r="174" spans="1:9" ht="15" customHeight="1">
      <c r="A174" s="419"/>
      <c r="B174" s="253" t="s">
        <v>2235</v>
      </c>
      <c r="C174" s="197">
        <v>186</v>
      </c>
      <c r="D174" s="231">
        <v>433</v>
      </c>
      <c r="E174" s="231">
        <v>199</v>
      </c>
      <c r="F174" s="231">
        <v>234</v>
      </c>
      <c r="G174" s="231" t="s">
        <v>1812</v>
      </c>
      <c r="H174" s="231" t="s">
        <v>1753</v>
      </c>
      <c r="I174" s="231" t="s">
        <v>1618</v>
      </c>
    </row>
    <row r="175" spans="1:9" ht="15" customHeight="1">
      <c r="A175" s="419"/>
      <c r="B175" s="253" t="s">
        <v>2236</v>
      </c>
      <c r="C175" s="197">
        <v>474</v>
      </c>
      <c r="D175" s="231">
        <v>1137</v>
      </c>
      <c r="E175" s="231">
        <v>538</v>
      </c>
      <c r="F175" s="231">
        <v>599</v>
      </c>
      <c r="G175" s="231" t="s">
        <v>1781</v>
      </c>
      <c r="H175" s="231" t="s">
        <v>2237</v>
      </c>
      <c r="I175" s="231" t="s">
        <v>2238</v>
      </c>
    </row>
    <row r="176" spans="1:9" ht="15" customHeight="1">
      <c r="A176" s="419"/>
      <c r="B176" s="253" t="s">
        <v>2239</v>
      </c>
      <c r="C176" s="197">
        <v>219</v>
      </c>
      <c r="D176" s="231">
        <v>506</v>
      </c>
      <c r="E176" s="231">
        <v>251</v>
      </c>
      <c r="F176" s="231">
        <v>255</v>
      </c>
      <c r="G176" s="231" t="s">
        <v>2015</v>
      </c>
      <c r="H176" s="231" t="s">
        <v>2240</v>
      </c>
      <c r="I176" s="231" t="s">
        <v>2241</v>
      </c>
    </row>
    <row r="177" spans="1:9" ht="15" customHeight="1">
      <c r="A177" s="419"/>
      <c r="B177" s="253" t="s">
        <v>2242</v>
      </c>
      <c r="C177" s="197">
        <v>562</v>
      </c>
      <c r="D177" s="231">
        <v>1399</v>
      </c>
      <c r="E177" s="231">
        <v>631</v>
      </c>
      <c r="F177" s="231">
        <v>768</v>
      </c>
      <c r="G177" s="231" t="s">
        <v>2243</v>
      </c>
      <c r="H177" s="231" t="s">
        <v>2245</v>
      </c>
      <c r="I177" s="231" t="s">
        <v>2246</v>
      </c>
    </row>
    <row r="178" spans="1:9" ht="15" customHeight="1">
      <c r="A178" s="419"/>
      <c r="B178" s="253" t="s">
        <v>2247</v>
      </c>
      <c r="C178" s="197">
        <v>214</v>
      </c>
      <c r="D178" s="231">
        <v>576</v>
      </c>
      <c r="E178" s="231">
        <v>283</v>
      </c>
      <c r="F178" s="231">
        <v>293</v>
      </c>
      <c r="G178" s="231" t="s">
        <v>1660</v>
      </c>
      <c r="H178" s="231" t="s">
        <v>2248</v>
      </c>
      <c r="I178" s="231" t="s">
        <v>2249</v>
      </c>
    </row>
    <row r="179" spans="1:9" ht="15" customHeight="1">
      <c r="A179" s="419"/>
      <c r="B179" s="253" t="s">
        <v>2250</v>
      </c>
      <c r="C179" s="197">
        <v>202</v>
      </c>
      <c r="D179" s="231">
        <v>505</v>
      </c>
      <c r="E179" s="231">
        <v>233</v>
      </c>
      <c r="F179" s="231">
        <v>272</v>
      </c>
      <c r="G179" s="231" t="s">
        <v>1696</v>
      </c>
      <c r="H179" s="231" t="s">
        <v>1164</v>
      </c>
      <c r="I179" s="231" t="s">
        <v>369</v>
      </c>
    </row>
    <row r="180" spans="1:9" ht="15" customHeight="1">
      <c r="A180" s="419"/>
      <c r="B180" s="253" t="s">
        <v>2251</v>
      </c>
      <c r="C180" s="197">
        <v>863</v>
      </c>
      <c r="D180" s="231">
        <v>1916</v>
      </c>
      <c r="E180" s="231">
        <v>908</v>
      </c>
      <c r="F180" s="231">
        <v>1008</v>
      </c>
      <c r="G180" s="231" t="s">
        <v>2252</v>
      </c>
      <c r="H180" s="231" t="s">
        <v>2253</v>
      </c>
      <c r="I180" s="231" t="s">
        <v>2254</v>
      </c>
    </row>
    <row r="181" spans="1:9" ht="15" customHeight="1">
      <c r="A181" s="419"/>
      <c r="B181" s="253" t="s">
        <v>2255</v>
      </c>
      <c r="C181" s="197">
        <v>783</v>
      </c>
      <c r="D181" s="231">
        <v>1533</v>
      </c>
      <c r="E181" s="231">
        <v>752</v>
      </c>
      <c r="F181" s="231">
        <v>781</v>
      </c>
      <c r="G181" s="231" t="s">
        <v>2256</v>
      </c>
      <c r="H181" s="231" t="s">
        <v>2257</v>
      </c>
      <c r="I181" s="231" t="s">
        <v>2258</v>
      </c>
    </row>
    <row r="182" spans="1:9" ht="15" customHeight="1">
      <c r="A182" s="419"/>
      <c r="B182" s="253" t="s">
        <v>2260</v>
      </c>
      <c r="C182" s="197">
        <v>781</v>
      </c>
      <c r="D182" s="231">
        <v>1516</v>
      </c>
      <c r="E182" s="231">
        <v>758</v>
      </c>
      <c r="F182" s="231">
        <v>758</v>
      </c>
      <c r="G182" s="231" t="s">
        <v>2261</v>
      </c>
      <c r="H182" s="231" t="s">
        <v>2226</v>
      </c>
      <c r="I182" s="231" t="s">
        <v>2262</v>
      </c>
    </row>
    <row r="183" spans="1:9" ht="15" customHeight="1">
      <c r="A183" s="419"/>
      <c r="B183" s="253" t="s">
        <v>2266</v>
      </c>
      <c r="C183" s="197">
        <v>208</v>
      </c>
      <c r="D183" s="231">
        <v>409</v>
      </c>
      <c r="E183" s="231">
        <v>207</v>
      </c>
      <c r="F183" s="231">
        <v>202</v>
      </c>
      <c r="G183" s="231" t="s">
        <v>1720</v>
      </c>
      <c r="H183" s="231" t="s">
        <v>1723</v>
      </c>
      <c r="I183" s="231" t="s">
        <v>1657</v>
      </c>
    </row>
    <row r="184" spans="1:9" ht="15" customHeight="1">
      <c r="A184" s="419"/>
      <c r="B184" s="253" t="s">
        <v>2267</v>
      </c>
      <c r="C184" s="197">
        <v>439</v>
      </c>
      <c r="D184" s="231">
        <v>1055</v>
      </c>
      <c r="E184" s="231">
        <v>511</v>
      </c>
      <c r="F184" s="231">
        <v>544</v>
      </c>
      <c r="G184" s="231" t="s">
        <v>1121</v>
      </c>
      <c r="H184" s="231" t="s">
        <v>2269</v>
      </c>
      <c r="I184" s="231" t="s">
        <v>2270</v>
      </c>
    </row>
    <row r="185" spans="1:9" ht="15" customHeight="1">
      <c r="A185" s="419"/>
      <c r="B185" s="253" t="s">
        <v>2271</v>
      </c>
      <c r="C185" s="197">
        <v>429</v>
      </c>
      <c r="D185" s="231">
        <v>1098</v>
      </c>
      <c r="E185" s="231">
        <v>524</v>
      </c>
      <c r="F185" s="231">
        <v>574</v>
      </c>
      <c r="G185" s="231" t="s">
        <v>1762</v>
      </c>
      <c r="H185" s="231" t="s">
        <v>2273</v>
      </c>
      <c r="I185" s="231" t="s">
        <v>2274</v>
      </c>
    </row>
    <row r="186" spans="1:9" ht="15" customHeight="1">
      <c r="A186" s="419"/>
      <c r="B186" s="253" t="s">
        <v>2275</v>
      </c>
      <c r="C186" s="197">
        <v>443</v>
      </c>
      <c r="D186" s="231">
        <v>1026</v>
      </c>
      <c r="E186" s="231">
        <v>507</v>
      </c>
      <c r="F186" s="231">
        <v>519</v>
      </c>
      <c r="G186" s="231" t="s">
        <v>2277</v>
      </c>
      <c r="H186" s="231" t="s">
        <v>2278</v>
      </c>
      <c r="I186" s="231" t="s">
        <v>2279</v>
      </c>
    </row>
    <row r="187" spans="1:9" ht="15" customHeight="1">
      <c r="A187" s="419"/>
      <c r="B187" s="253" t="s">
        <v>2280</v>
      </c>
      <c r="C187" s="197">
        <v>161</v>
      </c>
      <c r="D187" s="231">
        <v>383</v>
      </c>
      <c r="E187" s="231">
        <v>184</v>
      </c>
      <c r="F187" s="231">
        <v>199</v>
      </c>
      <c r="G187" s="231" t="s">
        <v>1487</v>
      </c>
      <c r="H187" s="231" t="s">
        <v>1178</v>
      </c>
      <c r="I187" s="231" t="s">
        <v>2281</v>
      </c>
    </row>
    <row r="188" spans="1:9" ht="15" customHeight="1">
      <c r="A188" s="419"/>
      <c r="B188" s="253" t="s">
        <v>2283</v>
      </c>
      <c r="C188" s="197">
        <v>348</v>
      </c>
      <c r="D188" s="231">
        <v>762</v>
      </c>
      <c r="E188" s="231">
        <v>361</v>
      </c>
      <c r="F188" s="231">
        <v>401</v>
      </c>
      <c r="G188" s="231" t="s">
        <v>1142</v>
      </c>
      <c r="H188" s="231" t="s">
        <v>1094</v>
      </c>
      <c r="I188" s="231" t="s">
        <v>1113</v>
      </c>
    </row>
    <row r="189" spans="1:9" ht="15" customHeight="1">
      <c r="A189" s="419"/>
      <c r="B189" s="253" t="s">
        <v>2284</v>
      </c>
      <c r="C189" s="197">
        <v>227</v>
      </c>
      <c r="D189" s="231">
        <v>564</v>
      </c>
      <c r="E189" s="231">
        <v>257</v>
      </c>
      <c r="F189" s="231">
        <v>307</v>
      </c>
      <c r="G189" s="231" t="s">
        <v>234</v>
      </c>
      <c r="H189" s="231" t="s">
        <v>1750</v>
      </c>
      <c r="I189" s="231" t="s">
        <v>2219</v>
      </c>
    </row>
    <row r="190" spans="1:9" ht="15" customHeight="1">
      <c r="A190" s="419"/>
      <c r="B190" s="253" t="s">
        <v>2285</v>
      </c>
      <c r="C190" s="197">
        <v>314</v>
      </c>
      <c r="D190" s="231">
        <v>571</v>
      </c>
      <c r="E190" s="231">
        <v>323</v>
      </c>
      <c r="F190" s="231">
        <v>248</v>
      </c>
      <c r="G190" s="231" t="s">
        <v>1711</v>
      </c>
      <c r="H190" s="231" t="s">
        <v>2287</v>
      </c>
      <c r="I190" s="231" t="s">
        <v>1678</v>
      </c>
    </row>
    <row r="191" spans="1:9" ht="15" customHeight="1">
      <c r="A191" s="419"/>
      <c r="B191" s="253" t="s">
        <v>2289</v>
      </c>
      <c r="C191" s="197">
        <v>6</v>
      </c>
      <c r="D191" s="231">
        <v>14</v>
      </c>
      <c r="E191" s="231">
        <v>9</v>
      </c>
      <c r="F191" s="231">
        <v>5</v>
      </c>
      <c r="G191" s="231" t="s">
        <v>820</v>
      </c>
      <c r="H191" s="231" t="s">
        <v>871</v>
      </c>
      <c r="I191" s="231" t="s">
        <v>999</v>
      </c>
    </row>
    <row r="192" spans="1:9" ht="15" customHeight="1">
      <c r="A192" s="419"/>
      <c r="B192" s="253" t="s">
        <v>2290</v>
      </c>
      <c r="C192" s="197">
        <v>1118</v>
      </c>
      <c r="D192" s="231">
        <v>3080</v>
      </c>
      <c r="E192" s="231">
        <v>1491</v>
      </c>
      <c r="F192" s="231">
        <v>1589</v>
      </c>
      <c r="G192" s="231" t="s">
        <v>2291</v>
      </c>
      <c r="H192" s="231" t="s">
        <v>1673</v>
      </c>
      <c r="I192" s="231" t="s">
        <v>2292</v>
      </c>
    </row>
    <row r="193" spans="1:9" ht="15" customHeight="1">
      <c r="A193" s="419"/>
      <c r="B193" s="253" t="s">
        <v>2293</v>
      </c>
      <c r="C193" s="197">
        <v>3</v>
      </c>
      <c r="D193" s="231">
        <v>10</v>
      </c>
      <c r="E193" s="231">
        <v>4</v>
      </c>
      <c r="F193" s="231">
        <v>6</v>
      </c>
      <c r="G193" s="231" t="s">
        <v>1480</v>
      </c>
      <c r="H193" s="231" t="s">
        <v>758</v>
      </c>
      <c r="I193" s="231" t="s">
        <v>796</v>
      </c>
    </row>
    <row r="194" spans="1:9" ht="15" customHeight="1">
      <c r="A194" s="419"/>
      <c r="B194" s="253" t="s">
        <v>2294</v>
      </c>
      <c r="C194" s="197">
        <v>926</v>
      </c>
      <c r="D194" s="231">
        <v>2820</v>
      </c>
      <c r="E194" s="231">
        <v>1373</v>
      </c>
      <c r="F194" s="231">
        <v>1447</v>
      </c>
      <c r="G194" s="231" t="s">
        <v>2295</v>
      </c>
      <c r="H194" s="231" t="s">
        <v>2296</v>
      </c>
      <c r="I194" s="231" t="s">
        <v>2297</v>
      </c>
    </row>
    <row r="195" spans="1:9" ht="15" customHeight="1">
      <c r="A195" s="419"/>
      <c r="B195" s="253" t="s">
        <v>2298</v>
      </c>
      <c r="C195" s="197">
        <v>173</v>
      </c>
      <c r="D195" s="231">
        <v>436</v>
      </c>
      <c r="E195" s="231">
        <v>186</v>
      </c>
      <c r="F195" s="231">
        <v>250</v>
      </c>
      <c r="G195" s="231" t="s">
        <v>1890</v>
      </c>
      <c r="H195" s="231" t="s">
        <v>1649</v>
      </c>
      <c r="I195" s="231" t="s">
        <v>1489</v>
      </c>
    </row>
    <row r="196" spans="1:13" s="497" customFormat="1" ht="18" customHeight="1">
      <c r="A196" s="556" t="s">
        <v>2299</v>
      </c>
      <c r="B196" s="556"/>
      <c r="C196" s="473">
        <v>39623</v>
      </c>
      <c r="D196" s="336">
        <v>95101</v>
      </c>
      <c r="E196" s="336">
        <v>45374</v>
      </c>
      <c r="F196" s="336">
        <v>49727</v>
      </c>
      <c r="G196" s="336" t="s">
        <v>491</v>
      </c>
      <c r="H196" s="336" t="s">
        <v>490</v>
      </c>
      <c r="I196" s="336" t="s">
        <v>489</v>
      </c>
      <c r="J196" s="496"/>
      <c r="K196" s="496"/>
      <c r="L196" s="496"/>
      <c r="M196" s="496"/>
    </row>
    <row r="197" spans="1:9" ht="15" customHeight="1">
      <c r="A197" s="419"/>
      <c r="B197" s="253" t="s">
        <v>2300</v>
      </c>
      <c r="C197" s="197">
        <v>138</v>
      </c>
      <c r="D197" s="231">
        <v>405</v>
      </c>
      <c r="E197" s="231">
        <v>197</v>
      </c>
      <c r="F197" s="231">
        <v>208</v>
      </c>
      <c r="G197" s="231" t="s">
        <v>1569</v>
      </c>
      <c r="H197" s="231" t="s">
        <v>1698</v>
      </c>
      <c r="I197" s="231" t="s">
        <v>1925</v>
      </c>
    </row>
    <row r="198" spans="1:9" ht="15" customHeight="1">
      <c r="A198" s="419"/>
      <c r="B198" s="253" t="s">
        <v>2301</v>
      </c>
      <c r="C198" s="197">
        <v>160</v>
      </c>
      <c r="D198" s="231">
        <v>403</v>
      </c>
      <c r="E198" s="231">
        <v>208</v>
      </c>
      <c r="F198" s="231">
        <v>195</v>
      </c>
      <c r="G198" s="231" t="s">
        <v>2194</v>
      </c>
      <c r="H198" s="231" t="s">
        <v>2302</v>
      </c>
      <c r="I198" s="231" t="s">
        <v>1616</v>
      </c>
    </row>
    <row r="199" spans="1:9" ht="15" customHeight="1">
      <c r="A199" s="419"/>
      <c r="B199" s="253" t="s">
        <v>2303</v>
      </c>
      <c r="C199" s="197">
        <v>259</v>
      </c>
      <c r="D199" s="231">
        <v>732</v>
      </c>
      <c r="E199" s="231">
        <v>362</v>
      </c>
      <c r="F199" s="231">
        <v>370</v>
      </c>
      <c r="G199" s="231" t="s">
        <v>2304</v>
      </c>
      <c r="H199" s="231" t="s">
        <v>1206</v>
      </c>
      <c r="I199" s="231" t="s">
        <v>1147</v>
      </c>
    </row>
    <row r="200" spans="1:9" ht="15" customHeight="1">
      <c r="A200" s="419"/>
      <c r="B200" s="253" t="s">
        <v>2305</v>
      </c>
      <c r="C200" s="197">
        <v>176</v>
      </c>
      <c r="D200" s="231">
        <v>423</v>
      </c>
      <c r="E200" s="231">
        <v>187</v>
      </c>
      <c r="F200" s="231">
        <v>236</v>
      </c>
      <c r="G200" s="231" t="s">
        <v>1746</v>
      </c>
      <c r="H200" s="231" t="s">
        <v>1224</v>
      </c>
      <c r="I200" s="231" t="s">
        <v>1906</v>
      </c>
    </row>
    <row r="201" spans="1:9" ht="15" customHeight="1">
      <c r="A201" s="419"/>
      <c r="B201" s="253" t="s">
        <v>2306</v>
      </c>
      <c r="C201" s="197">
        <v>407</v>
      </c>
      <c r="D201" s="231">
        <v>993</v>
      </c>
      <c r="E201" s="231">
        <v>534</v>
      </c>
      <c r="F201" s="231">
        <v>459</v>
      </c>
      <c r="G201" s="231" t="s">
        <v>2241</v>
      </c>
      <c r="H201" s="231" t="s">
        <v>465</v>
      </c>
      <c r="I201" s="231" t="s">
        <v>2307</v>
      </c>
    </row>
    <row r="202" spans="1:9" ht="15" customHeight="1">
      <c r="A202" s="419"/>
      <c r="B202" s="253" t="s">
        <v>2309</v>
      </c>
      <c r="C202" s="197">
        <v>289</v>
      </c>
      <c r="D202" s="231">
        <v>717</v>
      </c>
      <c r="E202" s="231">
        <v>353</v>
      </c>
      <c r="F202" s="231">
        <v>364</v>
      </c>
      <c r="G202" s="231" t="s">
        <v>1133</v>
      </c>
      <c r="H202" s="231" t="s">
        <v>1571</v>
      </c>
      <c r="I202" s="231" t="s">
        <v>2310</v>
      </c>
    </row>
    <row r="203" spans="1:9" ht="15" customHeight="1">
      <c r="A203" s="419"/>
      <c r="B203" s="253" t="s">
        <v>2311</v>
      </c>
      <c r="C203" s="197">
        <v>72</v>
      </c>
      <c r="D203" s="231">
        <v>184</v>
      </c>
      <c r="E203" s="231">
        <v>97</v>
      </c>
      <c r="F203" s="231">
        <v>87</v>
      </c>
      <c r="G203" s="231" t="s">
        <v>1918</v>
      </c>
      <c r="H203" s="231" t="s">
        <v>1578</v>
      </c>
      <c r="I203" s="231" t="s">
        <v>2312</v>
      </c>
    </row>
    <row r="204" spans="1:9" ht="15" customHeight="1">
      <c r="A204" s="419"/>
      <c r="B204" s="253" t="s">
        <v>2313</v>
      </c>
      <c r="C204" s="197">
        <v>377</v>
      </c>
      <c r="D204" s="231">
        <v>982</v>
      </c>
      <c r="E204" s="231">
        <v>488</v>
      </c>
      <c r="F204" s="231">
        <v>494</v>
      </c>
      <c r="G204" s="231" t="s">
        <v>2346</v>
      </c>
      <c r="H204" s="231" t="s">
        <v>2346</v>
      </c>
      <c r="I204" s="231" t="s">
        <v>2347</v>
      </c>
    </row>
    <row r="205" spans="1:9" ht="15" customHeight="1">
      <c r="A205" s="419"/>
      <c r="B205" s="253" t="s">
        <v>2348</v>
      </c>
      <c r="C205" s="197">
        <v>397</v>
      </c>
      <c r="D205" s="231">
        <v>1092</v>
      </c>
      <c r="E205" s="231">
        <v>517</v>
      </c>
      <c r="F205" s="231">
        <v>575</v>
      </c>
      <c r="G205" s="231" t="s">
        <v>2349</v>
      </c>
      <c r="H205" s="231" t="s">
        <v>2350</v>
      </c>
      <c r="I205" s="231" t="s">
        <v>2351</v>
      </c>
    </row>
    <row r="206" spans="1:9" ht="15" customHeight="1">
      <c r="A206" s="419"/>
      <c r="B206" s="253" t="s">
        <v>2352</v>
      </c>
      <c r="C206" s="197">
        <v>380</v>
      </c>
      <c r="D206" s="231">
        <v>1040</v>
      </c>
      <c r="E206" s="231">
        <v>489</v>
      </c>
      <c r="F206" s="231">
        <v>551</v>
      </c>
      <c r="G206" s="231" t="s">
        <v>2354</v>
      </c>
      <c r="H206" s="231" t="s">
        <v>2355</v>
      </c>
      <c r="I206" s="231" t="s">
        <v>2288</v>
      </c>
    </row>
    <row r="207" spans="1:9" ht="15" customHeight="1">
      <c r="A207" s="419"/>
      <c r="B207" s="253" t="s">
        <v>2356</v>
      </c>
      <c r="C207" s="197">
        <v>305</v>
      </c>
      <c r="D207" s="231">
        <v>604</v>
      </c>
      <c r="E207" s="231">
        <v>300</v>
      </c>
      <c r="F207" s="231">
        <v>304</v>
      </c>
      <c r="G207" s="231" t="s">
        <v>2357</v>
      </c>
      <c r="H207" s="231" t="s">
        <v>323</v>
      </c>
      <c r="I207" s="231" t="s">
        <v>1164</v>
      </c>
    </row>
    <row r="208" spans="1:9" ht="15" customHeight="1">
      <c r="A208" s="419"/>
      <c r="B208" s="253" t="s">
        <v>2358</v>
      </c>
      <c r="C208" s="197">
        <v>99</v>
      </c>
      <c r="D208" s="231">
        <v>268</v>
      </c>
      <c r="E208" s="231">
        <v>135</v>
      </c>
      <c r="F208" s="231">
        <v>133</v>
      </c>
      <c r="G208" s="231" t="s">
        <v>1589</v>
      </c>
      <c r="H208" s="231" t="s">
        <v>1268</v>
      </c>
      <c r="I208" s="231" t="s">
        <v>1690</v>
      </c>
    </row>
    <row r="209" spans="1:9" ht="15" customHeight="1">
      <c r="A209" s="419"/>
      <c r="B209" s="253" t="s">
        <v>2359</v>
      </c>
      <c r="C209" s="197">
        <v>424</v>
      </c>
      <c r="D209" s="231">
        <v>1096</v>
      </c>
      <c r="E209" s="231">
        <v>534</v>
      </c>
      <c r="F209" s="231">
        <v>562</v>
      </c>
      <c r="G209" s="231" t="s">
        <v>2360</v>
      </c>
      <c r="H209" s="231" t="s">
        <v>1083</v>
      </c>
      <c r="I209" s="231" t="s">
        <v>2361</v>
      </c>
    </row>
    <row r="210" spans="1:9" ht="15" customHeight="1">
      <c r="A210" s="419"/>
      <c r="B210" s="253" t="s">
        <v>2363</v>
      </c>
      <c r="C210" s="197">
        <v>590</v>
      </c>
      <c r="D210" s="231">
        <v>1313</v>
      </c>
      <c r="E210" s="231">
        <v>576</v>
      </c>
      <c r="F210" s="231">
        <v>737</v>
      </c>
      <c r="G210" s="231" t="s">
        <v>1564</v>
      </c>
      <c r="H210" s="231" t="s">
        <v>2365</v>
      </c>
      <c r="I210" s="231" t="s">
        <v>2366</v>
      </c>
    </row>
    <row r="211" spans="1:9" ht="15" customHeight="1">
      <c r="A211" s="419"/>
      <c r="B211" s="253" t="s">
        <v>2367</v>
      </c>
      <c r="C211" s="197">
        <v>125</v>
      </c>
      <c r="D211" s="231">
        <v>335</v>
      </c>
      <c r="E211" s="231">
        <v>172</v>
      </c>
      <c r="F211" s="231">
        <v>163</v>
      </c>
      <c r="G211" s="231" t="s">
        <v>1483</v>
      </c>
      <c r="H211" s="231" t="s">
        <v>2353</v>
      </c>
      <c r="I211" s="231" t="s">
        <v>1894</v>
      </c>
    </row>
    <row r="212" spans="1:9" ht="15" customHeight="1">
      <c r="A212" s="419"/>
      <c r="B212" s="253" t="s">
        <v>2369</v>
      </c>
      <c r="C212" s="197">
        <v>321</v>
      </c>
      <c r="D212" s="231">
        <v>729</v>
      </c>
      <c r="E212" s="231">
        <v>337</v>
      </c>
      <c r="F212" s="231">
        <v>392</v>
      </c>
      <c r="G212" s="231" t="s">
        <v>2371</v>
      </c>
      <c r="H212" s="231" t="s">
        <v>2372</v>
      </c>
      <c r="I212" s="231" t="s">
        <v>2373</v>
      </c>
    </row>
    <row r="213" spans="1:9" ht="15" customHeight="1">
      <c r="A213" s="419"/>
      <c r="B213" s="253" t="s">
        <v>2374</v>
      </c>
      <c r="C213" s="197">
        <v>454</v>
      </c>
      <c r="D213" s="231">
        <v>1233</v>
      </c>
      <c r="E213" s="231">
        <v>606</v>
      </c>
      <c r="F213" s="231">
        <v>627</v>
      </c>
      <c r="G213" s="231" t="s">
        <v>1681</v>
      </c>
      <c r="H213" s="231" t="s">
        <v>2375</v>
      </c>
      <c r="I213" s="231" t="s">
        <v>1087</v>
      </c>
    </row>
    <row r="214" spans="1:9" ht="15" customHeight="1">
      <c r="A214" s="419"/>
      <c r="B214" s="253" t="s">
        <v>2376</v>
      </c>
      <c r="C214" s="197">
        <v>574</v>
      </c>
      <c r="D214" s="231">
        <v>1448</v>
      </c>
      <c r="E214" s="231">
        <v>693</v>
      </c>
      <c r="F214" s="231">
        <v>755</v>
      </c>
      <c r="G214" s="231" t="s">
        <v>1965</v>
      </c>
      <c r="H214" s="231" t="s">
        <v>2179</v>
      </c>
      <c r="I214" s="231" t="s">
        <v>2377</v>
      </c>
    </row>
    <row r="215" spans="1:9" ht="15" customHeight="1">
      <c r="A215" s="419"/>
      <c r="B215" s="253" t="s">
        <v>2378</v>
      </c>
      <c r="C215" s="197">
        <v>439</v>
      </c>
      <c r="D215" s="231">
        <v>1191</v>
      </c>
      <c r="E215" s="231">
        <v>550</v>
      </c>
      <c r="F215" s="231">
        <v>641</v>
      </c>
      <c r="G215" s="231" t="s">
        <v>2379</v>
      </c>
      <c r="H215" s="231" t="s">
        <v>1950</v>
      </c>
      <c r="I215" s="231" t="s">
        <v>2380</v>
      </c>
    </row>
    <row r="216" spans="1:9" ht="15" customHeight="1">
      <c r="A216" s="419"/>
      <c r="B216" s="253" t="s">
        <v>2381</v>
      </c>
      <c r="C216" s="197">
        <v>391</v>
      </c>
      <c r="D216" s="231">
        <v>970</v>
      </c>
      <c r="E216" s="231">
        <v>487</v>
      </c>
      <c r="F216" s="231">
        <v>483</v>
      </c>
      <c r="G216" s="231" t="s">
        <v>1941</v>
      </c>
      <c r="H216" s="231" t="s">
        <v>2383</v>
      </c>
      <c r="I216" s="231" t="s">
        <v>1200</v>
      </c>
    </row>
    <row r="217" spans="1:9" ht="15" customHeight="1">
      <c r="A217" s="419"/>
      <c r="B217" s="253" t="s">
        <v>2384</v>
      </c>
      <c r="C217" s="197">
        <v>136</v>
      </c>
      <c r="D217" s="231">
        <v>346</v>
      </c>
      <c r="E217" s="231">
        <v>159</v>
      </c>
      <c r="F217" s="231">
        <v>187</v>
      </c>
      <c r="G217" s="231" t="s">
        <v>1714</v>
      </c>
      <c r="H217" s="231" t="s">
        <v>1248</v>
      </c>
      <c r="I217" s="231" t="s">
        <v>2190</v>
      </c>
    </row>
    <row r="218" spans="1:9" ht="15" customHeight="1">
      <c r="A218" s="419"/>
      <c r="B218" s="253" t="s">
        <v>2385</v>
      </c>
      <c r="C218" s="197">
        <v>346</v>
      </c>
      <c r="D218" s="231">
        <v>798</v>
      </c>
      <c r="E218" s="231">
        <v>384</v>
      </c>
      <c r="F218" s="231">
        <v>414</v>
      </c>
      <c r="G218" s="231" t="s">
        <v>2386</v>
      </c>
      <c r="H218" s="231" t="s">
        <v>2183</v>
      </c>
      <c r="I218" s="231" t="s">
        <v>1861</v>
      </c>
    </row>
    <row r="219" spans="1:9" ht="15" customHeight="1">
      <c r="A219" s="419"/>
      <c r="B219" s="253" t="s">
        <v>2387</v>
      </c>
      <c r="C219" s="197">
        <v>532</v>
      </c>
      <c r="D219" s="231">
        <v>1026</v>
      </c>
      <c r="E219" s="231">
        <v>460</v>
      </c>
      <c r="F219" s="231">
        <v>566</v>
      </c>
      <c r="G219" s="231" t="s">
        <v>466</v>
      </c>
      <c r="H219" s="231" t="s">
        <v>1899</v>
      </c>
      <c r="I219" s="231" t="s">
        <v>2308</v>
      </c>
    </row>
    <row r="220" spans="1:9" ht="15" customHeight="1">
      <c r="A220" s="419"/>
      <c r="B220" s="253" t="s">
        <v>2388</v>
      </c>
      <c r="C220" s="197">
        <v>617</v>
      </c>
      <c r="D220" s="231">
        <v>1262</v>
      </c>
      <c r="E220" s="231">
        <v>583</v>
      </c>
      <c r="F220" s="231">
        <v>679</v>
      </c>
      <c r="G220" s="231" t="s">
        <v>2390</v>
      </c>
      <c r="H220" s="231" t="s">
        <v>1739</v>
      </c>
      <c r="I220" s="231" t="s">
        <v>2391</v>
      </c>
    </row>
    <row r="221" spans="1:9" ht="15" customHeight="1">
      <c r="A221" s="419"/>
      <c r="B221" s="253" t="s">
        <v>2393</v>
      </c>
      <c r="C221" s="197">
        <v>1102</v>
      </c>
      <c r="D221" s="231">
        <v>2487</v>
      </c>
      <c r="E221" s="231">
        <v>1103</v>
      </c>
      <c r="F221" s="231">
        <v>1384</v>
      </c>
      <c r="G221" s="231" t="s">
        <v>2394</v>
      </c>
      <c r="H221" s="231" t="s">
        <v>2396</v>
      </c>
      <c r="I221" s="231" t="s">
        <v>2397</v>
      </c>
    </row>
    <row r="222" spans="1:9" ht="15" customHeight="1">
      <c r="A222" s="419"/>
      <c r="B222" s="253" t="s">
        <v>2398</v>
      </c>
      <c r="C222" s="197">
        <v>470</v>
      </c>
      <c r="D222" s="231">
        <v>1220</v>
      </c>
      <c r="E222" s="231">
        <v>564</v>
      </c>
      <c r="F222" s="231">
        <v>656</v>
      </c>
      <c r="G222" s="231" t="s">
        <v>1539</v>
      </c>
      <c r="H222" s="231" t="s">
        <v>2399</v>
      </c>
      <c r="I222" s="231" t="s">
        <v>2400</v>
      </c>
    </row>
    <row r="223" spans="1:9" ht="15" customHeight="1">
      <c r="A223" s="419"/>
      <c r="B223" s="253" t="s">
        <v>2401</v>
      </c>
      <c r="C223" s="197">
        <v>279</v>
      </c>
      <c r="D223" s="231">
        <v>701</v>
      </c>
      <c r="E223" s="231">
        <v>337</v>
      </c>
      <c r="F223" s="231">
        <v>364</v>
      </c>
      <c r="G223" s="231" t="s">
        <v>1818</v>
      </c>
      <c r="H223" s="231" t="s">
        <v>1150</v>
      </c>
      <c r="I223" s="231" t="s">
        <v>1787</v>
      </c>
    </row>
    <row r="224" spans="1:9" ht="15" customHeight="1">
      <c r="A224" s="419"/>
      <c r="B224" s="253" t="s">
        <v>2402</v>
      </c>
      <c r="C224" s="197">
        <v>464</v>
      </c>
      <c r="D224" s="231">
        <v>1222</v>
      </c>
      <c r="E224" s="231">
        <v>598</v>
      </c>
      <c r="F224" s="231">
        <v>624</v>
      </c>
      <c r="G224" s="231" t="s">
        <v>2403</v>
      </c>
      <c r="H224" s="231" t="s">
        <v>2404</v>
      </c>
      <c r="I224" s="231" t="s">
        <v>2405</v>
      </c>
    </row>
    <row r="225" spans="1:9" ht="15" customHeight="1">
      <c r="A225" s="419"/>
      <c r="B225" s="253" t="s">
        <v>2406</v>
      </c>
      <c r="C225" s="197">
        <v>590</v>
      </c>
      <c r="D225" s="231">
        <v>1520</v>
      </c>
      <c r="E225" s="231">
        <v>761</v>
      </c>
      <c r="F225" s="231">
        <v>759</v>
      </c>
      <c r="G225" s="231" t="s">
        <v>1587</v>
      </c>
      <c r="H225" s="231" t="s">
        <v>2408</v>
      </c>
      <c r="I225" s="231" t="s">
        <v>1672</v>
      </c>
    </row>
    <row r="226" spans="1:9" ht="15" customHeight="1">
      <c r="A226" s="419"/>
      <c r="B226" s="253" t="s">
        <v>2409</v>
      </c>
      <c r="C226" s="197">
        <v>562</v>
      </c>
      <c r="D226" s="231">
        <v>1442</v>
      </c>
      <c r="E226" s="231">
        <v>708</v>
      </c>
      <c r="F226" s="231">
        <v>734</v>
      </c>
      <c r="G226" s="231" t="s">
        <v>2362</v>
      </c>
      <c r="H226" s="231" t="s">
        <v>2410</v>
      </c>
      <c r="I226" s="231" t="s">
        <v>325</v>
      </c>
    </row>
    <row r="227" spans="1:9" ht="15" customHeight="1">
      <c r="A227" s="419"/>
      <c r="B227" s="253" t="s">
        <v>2411</v>
      </c>
      <c r="C227" s="197">
        <v>583</v>
      </c>
      <c r="D227" s="231">
        <v>1243</v>
      </c>
      <c r="E227" s="231">
        <v>581</v>
      </c>
      <c r="F227" s="231">
        <v>662</v>
      </c>
      <c r="G227" s="231" t="s">
        <v>1539</v>
      </c>
      <c r="H227" s="231" t="s">
        <v>2412</v>
      </c>
      <c r="I227" s="231" t="s">
        <v>1674</v>
      </c>
    </row>
    <row r="228" spans="1:9" ht="15" customHeight="1">
      <c r="A228" s="419"/>
      <c r="B228" s="253" t="s">
        <v>2413</v>
      </c>
      <c r="C228" s="197">
        <v>1182</v>
      </c>
      <c r="D228" s="231">
        <v>2420</v>
      </c>
      <c r="E228" s="231">
        <v>1136</v>
      </c>
      <c r="F228" s="231">
        <v>1284</v>
      </c>
      <c r="G228" s="231" t="s">
        <v>2414</v>
      </c>
      <c r="H228" s="231" t="s">
        <v>2417</v>
      </c>
      <c r="I228" s="231" t="s">
        <v>554</v>
      </c>
    </row>
    <row r="229" spans="1:9" ht="15" customHeight="1">
      <c r="A229" s="419"/>
      <c r="B229" s="253" t="s">
        <v>2418</v>
      </c>
      <c r="C229" s="197">
        <v>190</v>
      </c>
      <c r="D229" s="231">
        <v>432</v>
      </c>
      <c r="E229" s="231">
        <v>222</v>
      </c>
      <c r="F229" s="231">
        <v>210</v>
      </c>
      <c r="G229" s="231" t="s">
        <v>2419</v>
      </c>
      <c r="H229" s="231" t="s">
        <v>1187</v>
      </c>
      <c r="I229" s="231" t="s">
        <v>2002</v>
      </c>
    </row>
    <row r="230" spans="1:9" ht="15" customHeight="1">
      <c r="A230" s="419"/>
      <c r="B230" s="253" t="s">
        <v>2420</v>
      </c>
      <c r="C230" s="197">
        <v>1119</v>
      </c>
      <c r="D230" s="231">
        <v>2147</v>
      </c>
      <c r="E230" s="231">
        <v>1017</v>
      </c>
      <c r="F230" s="231">
        <v>1130</v>
      </c>
      <c r="G230" s="231" t="s">
        <v>2421</v>
      </c>
      <c r="H230" s="231" t="s">
        <v>2423</v>
      </c>
      <c r="I230" s="231" t="s">
        <v>324</v>
      </c>
    </row>
    <row r="231" spans="1:9" ht="15" customHeight="1">
      <c r="A231" s="419"/>
      <c r="B231" s="253" t="s">
        <v>2424</v>
      </c>
      <c r="C231" s="197">
        <v>139</v>
      </c>
      <c r="D231" s="231">
        <v>454</v>
      </c>
      <c r="E231" s="231">
        <v>234</v>
      </c>
      <c r="F231" s="231">
        <v>220</v>
      </c>
      <c r="G231" s="231" t="s">
        <v>1873</v>
      </c>
      <c r="H231" s="231" t="s">
        <v>1187</v>
      </c>
      <c r="I231" s="231" t="s">
        <v>2425</v>
      </c>
    </row>
    <row r="232" spans="1:9" ht="15" customHeight="1">
      <c r="A232" s="419"/>
      <c r="B232" s="253" t="s">
        <v>2426</v>
      </c>
      <c r="C232" s="197">
        <v>313</v>
      </c>
      <c r="D232" s="231">
        <v>680</v>
      </c>
      <c r="E232" s="231">
        <v>297</v>
      </c>
      <c r="F232" s="231">
        <v>383</v>
      </c>
      <c r="G232" s="231" t="s">
        <v>2427</v>
      </c>
      <c r="H232" s="231" t="s">
        <v>1938</v>
      </c>
      <c r="I232" s="231" t="s">
        <v>1793</v>
      </c>
    </row>
    <row r="233" spans="1:9" ht="15" customHeight="1">
      <c r="A233" s="419"/>
      <c r="B233" s="253" t="s">
        <v>2428</v>
      </c>
      <c r="C233" s="197">
        <v>776</v>
      </c>
      <c r="D233" s="231">
        <v>2053</v>
      </c>
      <c r="E233" s="231">
        <v>782</v>
      </c>
      <c r="F233" s="231">
        <v>1271</v>
      </c>
      <c r="G233" s="231" t="s">
        <v>919</v>
      </c>
      <c r="H233" s="231" t="s">
        <v>2429</v>
      </c>
      <c r="I233" s="231" t="s">
        <v>2430</v>
      </c>
    </row>
    <row r="234" spans="1:9" ht="15" customHeight="1">
      <c r="A234" s="419"/>
      <c r="B234" s="253" t="s">
        <v>2431</v>
      </c>
      <c r="C234" s="197">
        <v>967</v>
      </c>
      <c r="D234" s="231">
        <v>2542</v>
      </c>
      <c r="E234" s="231">
        <v>1243</v>
      </c>
      <c r="F234" s="231">
        <v>1299</v>
      </c>
      <c r="G234" s="231" t="s">
        <v>2432</v>
      </c>
      <c r="H234" s="231" t="s">
        <v>2433</v>
      </c>
      <c r="I234" s="231" t="s">
        <v>2434</v>
      </c>
    </row>
    <row r="235" spans="1:9" ht="15" customHeight="1">
      <c r="A235" s="419"/>
      <c r="B235" s="253" t="s">
        <v>2435</v>
      </c>
      <c r="C235" s="197">
        <v>1329</v>
      </c>
      <c r="D235" s="231">
        <v>2894</v>
      </c>
      <c r="E235" s="231">
        <v>1301</v>
      </c>
      <c r="F235" s="231">
        <v>1593</v>
      </c>
      <c r="G235" s="231" t="s">
        <v>2436</v>
      </c>
      <c r="H235" s="231" t="s">
        <v>2437</v>
      </c>
      <c r="I235" s="231" t="s">
        <v>2438</v>
      </c>
    </row>
    <row r="236" spans="1:9" ht="15" customHeight="1">
      <c r="A236" s="419"/>
      <c r="B236" s="253" t="s">
        <v>2439</v>
      </c>
      <c r="C236" s="197">
        <v>779</v>
      </c>
      <c r="D236" s="231">
        <v>1694</v>
      </c>
      <c r="E236" s="231">
        <v>940</v>
      </c>
      <c r="F236" s="231">
        <v>754</v>
      </c>
      <c r="G236" s="231" t="s">
        <v>2441</v>
      </c>
      <c r="H236" s="231" t="s">
        <v>2442</v>
      </c>
      <c r="I236" s="231" t="s">
        <v>2392</v>
      </c>
    </row>
    <row r="237" spans="1:9" ht="15" customHeight="1">
      <c r="A237" s="419"/>
      <c r="B237" s="253" t="s">
        <v>2443</v>
      </c>
      <c r="C237" s="197">
        <v>1338</v>
      </c>
      <c r="D237" s="231">
        <v>3451</v>
      </c>
      <c r="E237" s="231">
        <v>1724</v>
      </c>
      <c r="F237" s="231">
        <v>1727</v>
      </c>
      <c r="G237" s="231" t="s">
        <v>2444</v>
      </c>
      <c r="H237" s="231" t="s">
        <v>860</v>
      </c>
      <c r="I237" s="231" t="s">
        <v>2445</v>
      </c>
    </row>
    <row r="238" spans="1:9" ht="15" customHeight="1">
      <c r="A238" s="419"/>
      <c r="B238" s="253" t="s">
        <v>2446</v>
      </c>
      <c r="C238" s="197">
        <v>386</v>
      </c>
      <c r="D238" s="231">
        <v>1035</v>
      </c>
      <c r="E238" s="231">
        <v>529</v>
      </c>
      <c r="F238" s="231">
        <v>506</v>
      </c>
      <c r="G238" s="231" t="s">
        <v>1104</v>
      </c>
      <c r="H238" s="231" t="s">
        <v>2447</v>
      </c>
      <c r="I238" s="231" t="s">
        <v>2448</v>
      </c>
    </row>
    <row r="239" spans="1:9" ht="15" customHeight="1">
      <c r="A239" s="419"/>
      <c r="B239" s="253" t="s">
        <v>2449</v>
      </c>
      <c r="C239" s="197">
        <v>5158</v>
      </c>
      <c r="D239" s="231">
        <v>13567</v>
      </c>
      <c r="E239" s="231">
        <v>6606</v>
      </c>
      <c r="F239" s="231">
        <v>6961</v>
      </c>
      <c r="G239" s="231" t="s">
        <v>2450</v>
      </c>
      <c r="H239" s="231" t="s">
        <v>2451</v>
      </c>
      <c r="I239" s="231" t="s">
        <v>2452</v>
      </c>
    </row>
    <row r="240" spans="1:9" ht="15" customHeight="1">
      <c r="A240" s="419"/>
      <c r="B240" s="253" t="s">
        <v>2453</v>
      </c>
      <c r="C240" s="197">
        <v>2538</v>
      </c>
      <c r="D240" s="231">
        <v>6869</v>
      </c>
      <c r="E240" s="231">
        <v>3469</v>
      </c>
      <c r="F240" s="231">
        <v>3400</v>
      </c>
      <c r="G240" s="231" t="s">
        <v>2454</v>
      </c>
      <c r="H240" s="231" t="s">
        <v>2455</v>
      </c>
      <c r="I240" s="231" t="s">
        <v>2456</v>
      </c>
    </row>
    <row r="241" spans="1:9" ht="15" customHeight="1">
      <c r="A241" s="419"/>
      <c r="B241" s="253" t="s">
        <v>2457</v>
      </c>
      <c r="C241" s="197">
        <v>800</v>
      </c>
      <c r="D241" s="231">
        <v>1537</v>
      </c>
      <c r="E241" s="231">
        <v>586</v>
      </c>
      <c r="F241" s="231">
        <v>951</v>
      </c>
      <c r="G241" s="231" t="s">
        <v>2458</v>
      </c>
      <c r="H241" s="231" t="s">
        <v>1544</v>
      </c>
      <c r="I241" s="231" t="s">
        <v>1135</v>
      </c>
    </row>
    <row r="242" spans="1:9" ht="15" customHeight="1">
      <c r="A242" s="419"/>
      <c r="B242" s="253" t="s">
        <v>2459</v>
      </c>
      <c r="C242" s="197">
        <v>663</v>
      </c>
      <c r="D242" s="231">
        <v>1586</v>
      </c>
      <c r="E242" s="231">
        <v>687</v>
      </c>
      <c r="F242" s="231">
        <v>899</v>
      </c>
      <c r="G242" s="231" t="s">
        <v>2460</v>
      </c>
      <c r="H242" s="231" t="s">
        <v>2461</v>
      </c>
      <c r="I242" s="231" t="s">
        <v>2462</v>
      </c>
    </row>
    <row r="243" spans="1:9" ht="15" customHeight="1">
      <c r="A243" s="419"/>
      <c r="B243" s="253" t="s">
        <v>2463</v>
      </c>
      <c r="C243" s="197">
        <v>464</v>
      </c>
      <c r="D243" s="231">
        <v>941</v>
      </c>
      <c r="E243" s="231">
        <v>438</v>
      </c>
      <c r="F243" s="231">
        <v>503</v>
      </c>
      <c r="G243" s="231" t="s">
        <v>2464</v>
      </c>
      <c r="H243" s="231" t="s">
        <v>2465</v>
      </c>
      <c r="I243" s="231" t="s">
        <v>1999</v>
      </c>
    </row>
    <row r="244" spans="1:9" ht="15" customHeight="1">
      <c r="A244" s="419"/>
      <c r="B244" s="253" t="s">
        <v>2466</v>
      </c>
      <c r="C244" s="197">
        <v>534</v>
      </c>
      <c r="D244" s="231">
        <v>1376</v>
      </c>
      <c r="E244" s="231">
        <v>620</v>
      </c>
      <c r="F244" s="231">
        <v>756</v>
      </c>
      <c r="G244" s="231" t="s">
        <v>1490</v>
      </c>
      <c r="H244" s="231" t="s">
        <v>2395</v>
      </c>
      <c r="I244" s="231" t="s">
        <v>1882</v>
      </c>
    </row>
    <row r="245" spans="1:9" ht="15" customHeight="1">
      <c r="A245" s="419"/>
      <c r="B245" s="253" t="s">
        <v>2467</v>
      </c>
      <c r="C245" s="197">
        <v>572</v>
      </c>
      <c r="D245" s="231">
        <v>1234</v>
      </c>
      <c r="E245" s="231">
        <v>560</v>
      </c>
      <c r="F245" s="231">
        <v>674</v>
      </c>
      <c r="G245" s="231" t="s">
        <v>2468</v>
      </c>
      <c r="H245" s="231" t="s">
        <v>1122</v>
      </c>
      <c r="I245" s="231" t="s">
        <v>2415</v>
      </c>
    </row>
    <row r="246" spans="1:9" ht="15" customHeight="1">
      <c r="A246" s="419"/>
      <c r="B246" s="253" t="s">
        <v>2469</v>
      </c>
      <c r="C246" s="197">
        <v>543</v>
      </c>
      <c r="D246" s="231">
        <v>806</v>
      </c>
      <c r="E246" s="231">
        <v>423</v>
      </c>
      <c r="F246" s="231">
        <v>383</v>
      </c>
      <c r="G246" s="231" t="s">
        <v>2470</v>
      </c>
      <c r="H246" s="231" t="s">
        <v>2350</v>
      </c>
      <c r="I246" s="231" t="s">
        <v>2471</v>
      </c>
    </row>
    <row r="247" spans="1:9" ht="15" customHeight="1">
      <c r="A247" s="419"/>
      <c r="B247" s="253" t="s">
        <v>2473</v>
      </c>
      <c r="C247" s="197">
        <v>3681</v>
      </c>
      <c r="D247" s="231">
        <v>7627</v>
      </c>
      <c r="E247" s="231">
        <v>3615</v>
      </c>
      <c r="F247" s="231">
        <v>4012</v>
      </c>
      <c r="G247" s="231" t="s">
        <v>2474</v>
      </c>
      <c r="H247" s="231" t="s">
        <v>2475</v>
      </c>
      <c r="I247" s="231" t="s">
        <v>2485</v>
      </c>
    </row>
    <row r="248" spans="1:9" ht="15" customHeight="1">
      <c r="A248" s="419"/>
      <c r="B248" s="253" t="s">
        <v>2486</v>
      </c>
      <c r="C248" s="197">
        <v>956</v>
      </c>
      <c r="D248" s="231">
        <v>2316</v>
      </c>
      <c r="E248" s="231">
        <v>1037</v>
      </c>
      <c r="F248" s="231">
        <v>1279</v>
      </c>
      <c r="G248" s="231" t="s">
        <v>2487</v>
      </c>
      <c r="H248" s="231" t="s">
        <v>2488</v>
      </c>
      <c r="I248" s="231" t="s">
        <v>2489</v>
      </c>
    </row>
    <row r="249" spans="1:9" ht="15" customHeight="1">
      <c r="A249" s="419"/>
      <c r="B249" s="253" t="s">
        <v>2490</v>
      </c>
      <c r="C249" s="197">
        <v>261</v>
      </c>
      <c r="D249" s="231">
        <v>584</v>
      </c>
      <c r="E249" s="231">
        <v>267</v>
      </c>
      <c r="F249" s="231">
        <v>317</v>
      </c>
      <c r="G249" s="231" t="s">
        <v>2491</v>
      </c>
      <c r="H249" s="231" t="s">
        <v>2492</v>
      </c>
      <c r="I249" s="231" t="s">
        <v>2493</v>
      </c>
    </row>
    <row r="250" spans="1:9" ht="15" customHeight="1">
      <c r="A250" s="419"/>
      <c r="B250" s="253" t="s">
        <v>2494</v>
      </c>
      <c r="C250" s="197">
        <v>787</v>
      </c>
      <c r="D250" s="231">
        <v>2023</v>
      </c>
      <c r="E250" s="231">
        <v>956</v>
      </c>
      <c r="F250" s="231">
        <v>1067</v>
      </c>
      <c r="G250" s="231" t="s">
        <v>2495</v>
      </c>
      <c r="H250" s="231" t="s">
        <v>2497</v>
      </c>
      <c r="I250" s="231" t="s">
        <v>2498</v>
      </c>
    </row>
    <row r="251" spans="1:9" ht="15" customHeight="1">
      <c r="A251" s="419"/>
      <c r="B251" s="253" t="s">
        <v>2499</v>
      </c>
      <c r="C251" s="197">
        <v>436</v>
      </c>
      <c r="D251" s="231">
        <v>969</v>
      </c>
      <c r="E251" s="231">
        <v>489</v>
      </c>
      <c r="F251" s="231">
        <v>480</v>
      </c>
      <c r="G251" s="231" t="s">
        <v>2500</v>
      </c>
      <c r="H251" s="231" t="s">
        <v>2501</v>
      </c>
      <c r="I251" s="231" t="s">
        <v>1625</v>
      </c>
    </row>
    <row r="252" spans="1:9" ht="15" customHeight="1">
      <c r="A252" s="419"/>
      <c r="B252" s="253" t="s">
        <v>2502</v>
      </c>
      <c r="C252" s="197">
        <v>405</v>
      </c>
      <c r="D252" s="231">
        <v>1167</v>
      </c>
      <c r="E252" s="231">
        <v>541</v>
      </c>
      <c r="F252" s="231">
        <v>626</v>
      </c>
      <c r="G252" s="231" t="s">
        <v>2503</v>
      </c>
      <c r="H252" s="231" t="s">
        <v>1904</v>
      </c>
      <c r="I252" s="231" t="s">
        <v>2504</v>
      </c>
    </row>
    <row r="253" spans="1:9" ht="15" customHeight="1">
      <c r="A253" s="419"/>
      <c r="B253" s="253" t="s">
        <v>2505</v>
      </c>
      <c r="C253" s="197">
        <v>625</v>
      </c>
      <c r="D253" s="231">
        <v>1563</v>
      </c>
      <c r="E253" s="231">
        <v>756</v>
      </c>
      <c r="F253" s="231">
        <v>807</v>
      </c>
      <c r="G253" s="231" t="s">
        <v>2462</v>
      </c>
      <c r="H253" s="231" t="s">
        <v>2506</v>
      </c>
      <c r="I253" s="231" t="s">
        <v>2507</v>
      </c>
    </row>
    <row r="254" spans="1:9" ht="15" customHeight="1">
      <c r="A254" s="419"/>
      <c r="B254" s="253" t="s">
        <v>2508</v>
      </c>
      <c r="C254" s="197">
        <v>543</v>
      </c>
      <c r="D254" s="231">
        <v>1536</v>
      </c>
      <c r="E254" s="231">
        <v>734</v>
      </c>
      <c r="F254" s="231">
        <v>802</v>
      </c>
      <c r="G254" s="231" t="s">
        <v>1740</v>
      </c>
      <c r="H254" s="231" t="s">
        <v>2391</v>
      </c>
      <c r="I254" s="231" t="s">
        <v>1475</v>
      </c>
    </row>
    <row r="255" spans="1:9" ht="15" customHeight="1">
      <c r="A255" s="419"/>
      <c r="B255" s="253" t="s">
        <v>2509</v>
      </c>
      <c r="C255" s="197">
        <v>47</v>
      </c>
      <c r="D255" s="231">
        <v>138</v>
      </c>
      <c r="E255" s="231">
        <v>70</v>
      </c>
      <c r="F255" s="231">
        <v>68</v>
      </c>
      <c r="G255" s="231" t="s">
        <v>1479</v>
      </c>
      <c r="H255" s="231" t="s">
        <v>1479</v>
      </c>
      <c r="I255" s="231" t="s">
        <v>688</v>
      </c>
    </row>
    <row r="256" spans="1:9" ht="15" customHeight="1">
      <c r="A256" s="419"/>
      <c r="B256" s="253" t="s">
        <v>2510</v>
      </c>
      <c r="C256" s="197" t="s">
        <v>1479</v>
      </c>
      <c r="D256" s="231" t="s">
        <v>1479</v>
      </c>
      <c r="E256" s="231" t="s">
        <v>1479</v>
      </c>
      <c r="F256" s="231" t="s">
        <v>1479</v>
      </c>
      <c r="G256" s="231" t="s">
        <v>667</v>
      </c>
      <c r="H256" s="231" t="s">
        <v>1479</v>
      </c>
      <c r="I256" s="231" t="s">
        <v>1479</v>
      </c>
    </row>
    <row r="257" spans="1:9" ht="15" customHeight="1">
      <c r="A257" s="419"/>
      <c r="B257" s="253" t="s">
        <v>2511</v>
      </c>
      <c r="C257" s="197" t="s">
        <v>1479</v>
      </c>
      <c r="D257" s="231" t="s">
        <v>1479</v>
      </c>
      <c r="E257" s="231" t="s">
        <v>1479</v>
      </c>
      <c r="F257" s="231" t="s">
        <v>1479</v>
      </c>
      <c r="G257" s="231" t="s">
        <v>1479</v>
      </c>
      <c r="H257" s="231" t="s">
        <v>1479</v>
      </c>
      <c r="I257" s="231" t="s">
        <v>1479</v>
      </c>
    </row>
    <row r="258" spans="1:9" ht="15" customHeight="1">
      <c r="A258" s="419"/>
      <c r="B258" s="253" t="s">
        <v>2512</v>
      </c>
      <c r="C258" s="197" t="s">
        <v>1479</v>
      </c>
      <c r="D258" s="231" t="s">
        <v>1479</v>
      </c>
      <c r="E258" s="231" t="s">
        <v>1479</v>
      </c>
      <c r="F258" s="231" t="s">
        <v>1479</v>
      </c>
      <c r="G258" s="231" t="s">
        <v>1479</v>
      </c>
      <c r="H258" s="231" t="s">
        <v>1479</v>
      </c>
      <c r="I258" s="231" t="s">
        <v>1479</v>
      </c>
    </row>
    <row r="259" spans="1:9" ht="15" customHeight="1">
      <c r="A259" s="419"/>
      <c r="B259" s="253" t="s">
        <v>2513</v>
      </c>
      <c r="C259" s="197">
        <v>32</v>
      </c>
      <c r="D259" s="231">
        <v>32</v>
      </c>
      <c r="E259" s="231">
        <v>32</v>
      </c>
      <c r="F259" s="231" t="s">
        <v>1479</v>
      </c>
      <c r="G259" s="231" t="s">
        <v>2514</v>
      </c>
      <c r="H259" s="231" t="s">
        <v>688</v>
      </c>
      <c r="I259" s="231" t="s">
        <v>796</v>
      </c>
    </row>
    <row r="260" spans="1:9" ht="15" customHeight="1">
      <c r="A260" s="419"/>
      <c r="B260" s="253" t="s">
        <v>2515</v>
      </c>
      <c r="C260" s="197">
        <v>2</v>
      </c>
      <c r="D260" s="231">
        <v>3</v>
      </c>
      <c r="E260" s="231">
        <v>3</v>
      </c>
      <c r="F260" s="231" t="s">
        <v>1479</v>
      </c>
      <c r="G260" s="231" t="s">
        <v>688</v>
      </c>
      <c r="H260" s="231" t="s">
        <v>694</v>
      </c>
      <c r="I260" s="231" t="s">
        <v>695</v>
      </c>
    </row>
    <row r="261" spans="1:9" ht="15" customHeight="1">
      <c r="A261" s="419"/>
      <c r="B261" s="253" t="s">
        <v>2516</v>
      </c>
      <c r="C261" s="197" t="s">
        <v>1479</v>
      </c>
      <c r="D261" s="231" t="s">
        <v>1479</v>
      </c>
      <c r="E261" s="231" t="s">
        <v>1479</v>
      </c>
      <c r="F261" s="231" t="s">
        <v>1479</v>
      </c>
      <c r="G261" s="231" t="s">
        <v>1479</v>
      </c>
      <c r="H261" s="231" t="s">
        <v>1479</v>
      </c>
      <c r="I261" s="231" t="s">
        <v>1479</v>
      </c>
    </row>
    <row r="262" spans="1:13" s="497" customFormat="1" ht="18" customHeight="1">
      <c r="A262" s="556" t="s">
        <v>2517</v>
      </c>
      <c r="B262" s="556"/>
      <c r="C262" s="473">
        <v>27827</v>
      </c>
      <c r="D262" s="336">
        <v>65068</v>
      </c>
      <c r="E262" s="336">
        <v>31573</v>
      </c>
      <c r="F262" s="336">
        <v>33495</v>
      </c>
      <c r="G262" s="336" t="s">
        <v>498</v>
      </c>
      <c r="H262" s="336" t="s">
        <v>497</v>
      </c>
      <c r="I262" s="336" t="s">
        <v>496</v>
      </c>
      <c r="J262" s="496"/>
      <c r="K262" s="496"/>
      <c r="L262" s="496"/>
      <c r="M262" s="496"/>
    </row>
    <row r="263" spans="1:9" ht="15" customHeight="1">
      <c r="A263" s="419"/>
      <c r="B263" s="253" t="s">
        <v>2518</v>
      </c>
      <c r="C263" s="197">
        <v>443</v>
      </c>
      <c r="D263" s="231">
        <v>1368</v>
      </c>
      <c r="E263" s="231">
        <v>684</v>
      </c>
      <c r="F263" s="231">
        <v>684</v>
      </c>
      <c r="G263" s="231" t="s">
        <v>1587</v>
      </c>
      <c r="H263" s="231" t="s">
        <v>2519</v>
      </c>
      <c r="I263" s="231" t="s">
        <v>2520</v>
      </c>
    </row>
    <row r="264" spans="1:9" ht="15" customHeight="1">
      <c r="A264" s="419"/>
      <c r="B264" s="253" t="s">
        <v>2521</v>
      </c>
      <c r="C264" s="197">
        <v>999</v>
      </c>
      <c r="D264" s="231">
        <v>2907</v>
      </c>
      <c r="E264" s="231">
        <v>1385</v>
      </c>
      <c r="F264" s="231">
        <v>1522</v>
      </c>
      <c r="G264" s="231" t="s">
        <v>2522</v>
      </c>
      <c r="H264" s="231" t="s">
        <v>729</v>
      </c>
      <c r="I264" s="231" t="s">
        <v>693</v>
      </c>
    </row>
    <row r="265" spans="1:9" ht="15" customHeight="1">
      <c r="A265" s="419"/>
      <c r="B265" s="253" t="s">
        <v>2523</v>
      </c>
      <c r="C265" s="197">
        <v>610</v>
      </c>
      <c r="D265" s="231">
        <v>1785</v>
      </c>
      <c r="E265" s="231">
        <v>902</v>
      </c>
      <c r="F265" s="231">
        <v>883</v>
      </c>
      <c r="G265" s="231" t="s">
        <v>2217</v>
      </c>
      <c r="H265" s="231" t="s">
        <v>2524</v>
      </c>
      <c r="I265" s="231" t="s">
        <v>1573</v>
      </c>
    </row>
    <row r="266" spans="1:9" ht="15" customHeight="1">
      <c r="A266" s="419"/>
      <c r="B266" s="253" t="s">
        <v>2525</v>
      </c>
      <c r="C266" s="197">
        <v>350</v>
      </c>
      <c r="D266" s="231">
        <v>1024</v>
      </c>
      <c r="E266" s="231">
        <v>527</v>
      </c>
      <c r="F266" s="231">
        <v>497</v>
      </c>
      <c r="G266" s="231" t="s">
        <v>2526</v>
      </c>
      <c r="H266" s="231" t="s">
        <v>1242</v>
      </c>
      <c r="I266" s="231" t="s">
        <v>2244</v>
      </c>
    </row>
    <row r="267" spans="1:9" ht="15" customHeight="1">
      <c r="A267" s="419"/>
      <c r="B267" s="253" t="s">
        <v>2527</v>
      </c>
      <c r="C267" s="197">
        <v>915</v>
      </c>
      <c r="D267" s="231">
        <v>2503</v>
      </c>
      <c r="E267" s="231">
        <v>1221</v>
      </c>
      <c r="F267" s="231">
        <v>1282</v>
      </c>
      <c r="G267" s="231" t="s">
        <v>2528</v>
      </c>
      <c r="H267" s="231" t="s">
        <v>2529</v>
      </c>
      <c r="I267" s="231" t="s">
        <v>2392</v>
      </c>
    </row>
    <row r="268" spans="1:9" ht="15" customHeight="1">
      <c r="A268" s="419"/>
      <c r="B268" s="253" t="s">
        <v>2530</v>
      </c>
      <c r="C268" s="197">
        <v>633</v>
      </c>
      <c r="D268" s="231">
        <v>1820</v>
      </c>
      <c r="E268" s="231">
        <v>870</v>
      </c>
      <c r="F268" s="231">
        <v>950</v>
      </c>
      <c r="G268" s="231" t="s">
        <v>1939</v>
      </c>
      <c r="H268" s="231" t="s">
        <v>2531</v>
      </c>
      <c r="I268" s="231" t="s">
        <v>350</v>
      </c>
    </row>
    <row r="269" spans="1:9" ht="15" customHeight="1">
      <c r="A269" s="419"/>
      <c r="B269" s="253" t="s">
        <v>2532</v>
      </c>
      <c r="C269" s="197">
        <v>670</v>
      </c>
      <c r="D269" s="231">
        <v>1571</v>
      </c>
      <c r="E269" s="231">
        <v>806</v>
      </c>
      <c r="F269" s="231">
        <v>765</v>
      </c>
      <c r="G269" s="231" t="s">
        <v>2360</v>
      </c>
      <c r="H269" s="231" t="s">
        <v>2533</v>
      </c>
      <c r="I269" s="231" t="s">
        <v>2534</v>
      </c>
    </row>
    <row r="270" spans="1:9" ht="15" customHeight="1">
      <c r="A270" s="419"/>
      <c r="B270" s="253" t="s">
        <v>2535</v>
      </c>
      <c r="C270" s="197">
        <v>790</v>
      </c>
      <c r="D270" s="231">
        <v>1896</v>
      </c>
      <c r="E270" s="231">
        <v>923</v>
      </c>
      <c r="F270" s="231">
        <v>973</v>
      </c>
      <c r="G270" s="231" t="s">
        <v>2536</v>
      </c>
      <c r="H270" s="231" t="s">
        <v>2537</v>
      </c>
      <c r="I270" s="231" t="s">
        <v>664</v>
      </c>
    </row>
    <row r="271" spans="1:9" ht="15" customHeight="1">
      <c r="A271" s="419"/>
      <c r="B271" s="253" t="s">
        <v>2538</v>
      </c>
      <c r="C271" s="197">
        <v>459</v>
      </c>
      <c r="D271" s="231">
        <v>1041</v>
      </c>
      <c r="E271" s="231">
        <v>503</v>
      </c>
      <c r="F271" s="231">
        <v>538</v>
      </c>
      <c r="G271" s="231" t="s">
        <v>2539</v>
      </c>
      <c r="H271" s="231" t="s">
        <v>1576</v>
      </c>
      <c r="I271" s="231" t="s">
        <v>1474</v>
      </c>
    </row>
    <row r="272" spans="1:9" ht="15" customHeight="1">
      <c r="A272" s="419"/>
      <c r="B272" s="253" t="s">
        <v>2541</v>
      </c>
      <c r="C272" s="197">
        <v>44</v>
      </c>
      <c r="D272" s="231">
        <v>111</v>
      </c>
      <c r="E272" s="231">
        <v>58</v>
      </c>
      <c r="F272" s="231">
        <v>53</v>
      </c>
      <c r="G272" s="231" t="s">
        <v>1275</v>
      </c>
      <c r="H272" s="231" t="s">
        <v>1874</v>
      </c>
      <c r="I272" s="231" t="s">
        <v>2542</v>
      </c>
    </row>
    <row r="273" spans="1:9" ht="15" customHeight="1">
      <c r="A273" s="419"/>
      <c r="B273" s="253" t="s">
        <v>2543</v>
      </c>
      <c r="C273" s="197">
        <v>240</v>
      </c>
      <c r="D273" s="231">
        <v>624</v>
      </c>
      <c r="E273" s="231">
        <v>287</v>
      </c>
      <c r="F273" s="231">
        <v>337</v>
      </c>
      <c r="G273" s="231" t="s">
        <v>1647</v>
      </c>
      <c r="H273" s="231" t="s">
        <v>2366</v>
      </c>
      <c r="I273" s="231" t="s">
        <v>661</v>
      </c>
    </row>
    <row r="274" spans="1:9" ht="15" customHeight="1">
      <c r="A274" s="419"/>
      <c r="B274" s="253" t="s">
        <v>2544</v>
      </c>
      <c r="C274" s="197">
        <v>125</v>
      </c>
      <c r="D274" s="231">
        <v>288</v>
      </c>
      <c r="E274" s="231">
        <v>130</v>
      </c>
      <c r="F274" s="231">
        <v>158</v>
      </c>
      <c r="G274" s="231" t="s">
        <v>2545</v>
      </c>
      <c r="H274" s="231" t="s">
        <v>1220</v>
      </c>
      <c r="I274" s="231" t="s">
        <v>1974</v>
      </c>
    </row>
    <row r="275" spans="1:9" ht="15" customHeight="1">
      <c r="A275" s="419"/>
      <c r="B275" s="253" t="s">
        <v>2546</v>
      </c>
      <c r="C275" s="197">
        <v>199</v>
      </c>
      <c r="D275" s="231">
        <v>486</v>
      </c>
      <c r="E275" s="231">
        <v>233</v>
      </c>
      <c r="F275" s="231">
        <v>253</v>
      </c>
      <c r="G275" s="231" t="s">
        <v>1581</v>
      </c>
      <c r="H275" s="231" t="s">
        <v>1714</v>
      </c>
      <c r="I275" s="231" t="s">
        <v>2302</v>
      </c>
    </row>
    <row r="276" spans="1:9" ht="15" customHeight="1">
      <c r="A276" s="419"/>
      <c r="B276" s="253" t="s">
        <v>2547</v>
      </c>
      <c r="C276" s="197">
        <v>310</v>
      </c>
      <c r="D276" s="231">
        <v>665</v>
      </c>
      <c r="E276" s="231">
        <v>317</v>
      </c>
      <c r="F276" s="231">
        <v>348</v>
      </c>
      <c r="G276" s="231" t="s">
        <v>1178</v>
      </c>
      <c r="H276" s="231" t="s">
        <v>2548</v>
      </c>
      <c r="I276" s="231" t="s">
        <v>1667</v>
      </c>
    </row>
    <row r="277" spans="1:9" ht="15" customHeight="1">
      <c r="A277" s="419"/>
      <c r="B277" s="253" t="s">
        <v>2549</v>
      </c>
      <c r="C277" s="197">
        <v>1080</v>
      </c>
      <c r="D277" s="231">
        <v>2359</v>
      </c>
      <c r="E277" s="231">
        <v>1170</v>
      </c>
      <c r="F277" s="231">
        <v>1189</v>
      </c>
      <c r="G277" s="231" t="s">
        <v>2220</v>
      </c>
      <c r="H277" s="231" t="s">
        <v>2550</v>
      </c>
      <c r="I277" s="231" t="s">
        <v>2551</v>
      </c>
    </row>
    <row r="278" spans="1:9" ht="15" customHeight="1">
      <c r="A278" s="419"/>
      <c r="B278" s="253" t="s">
        <v>2552</v>
      </c>
      <c r="C278" s="197">
        <v>558</v>
      </c>
      <c r="D278" s="231">
        <v>975</v>
      </c>
      <c r="E278" s="231">
        <v>443</v>
      </c>
      <c r="F278" s="231">
        <v>532</v>
      </c>
      <c r="G278" s="231" t="s">
        <v>1702</v>
      </c>
      <c r="H278" s="231" t="s">
        <v>1170</v>
      </c>
      <c r="I278" s="231" t="s">
        <v>2553</v>
      </c>
    </row>
    <row r="279" spans="1:9" ht="15" customHeight="1">
      <c r="A279" s="419"/>
      <c r="B279" s="253" t="s">
        <v>2554</v>
      </c>
      <c r="C279" s="197">
        <v>628</v>
      </c>
      <c r="D279" s="231">
        <v>1090</v>
      </c>
      <c r="E279" s="231">
        <v>463</v>
      </c>
      <c r="F279" s="231">
        <v>627</v>
      </c>
      <c r="G279" s="231" t="s">
        <v>2276</v>
      </c>
      <c r="H279" s="231" t="s">
        <v>1887</v>
      </c>
      <c r="I279" s="231" t="s">
        <v>2287</v>
      </c>
    </row>
    <row r="280" spans="1:9" ht="15" customHeight="1">
      <c r="A280" s="419"/>
      <c r="B280" s="253" t="s">
        <v>2555</v>
      </c>
      <c r="C280" s="197">
        <v>591</v>
      </c>
      <c r="D280" s="231">
        <v>1471</v>
      </c>
      <c r="E280" s="231">
        <v>679</v>
      </c>
      <c r="F280" s="231">
        <v>792</v>
      </c>
      <c r="G280" s="231" t="s">
        <v>2556</v>
      </c>
      <c r="H280" s="231" t="s">
        <v>2557</v>
      </c>
      <c r="I280" s="231" t="s">
        <v>2558</v>
      </c>
    </row>
    <row r="281" spans="1:9" ht="15" customHeight="1">
      <c r="A281" s="419"/>
      <c r="B281" s="253" t="s">
        <v>2559</v>
      </c>
      <c r="C281" s="197">
        <v>626</v>
      </c>
      <c r="D281" s="231">
        <v>910</v>
      </c>
      <c r="E281" s="231">
        <v>453</v>
      </c>
      <c r="F281" s="231">
        <v>457</v>
      </c>
      <c r="G281" s="231" t="s">
        <v>1121</v>
      </c>
      <c r="H281" s="231" t="s">
        <v>2561</v>
      </c>
      <c r="I281" s="231" t="s">
        <v>2562</v>
      </c>
    </row>
    <row r="282" spans="1:9" ht="15" customHeight="1">
      <c r="A282" s="419"/>
      <c r="B282" s="253" t="s">
        <v>2563</v>
      </c>
      <c r="C282" s="197">
        <v>583</v>
      </c>
      <c r="D282" s="231">
        <v>928</v>
      </c>
      <c r="E282" s="231">
        <v>443</v>
      </c>
      <c r="F282" s="231">
        <v>485</v>
      </c>
      <c r="G282" s="231" t="s">
        <v>1078</v>
      </c>
      <c r="H282" s="231" t="s">
        <v>2564</v>
      </c>
      <c r="I282" s="231" t="s">
        <v>1815</v>
      </c>
    </row>
    <row r="283" spans="1:9" ht="15" customHeight="1">
      <c r="A283" s="419"/>
      <c r="B283" s="253" t="s">
        <v>2565</v>
      </c>
      <c r="C283" s="197">
        <v>1034</v>
      </c>
      <c r="D283" s="231">
        <v>2514</v>
      </c>
      <c r="E283" s="231">
        <v>1128</v>
      </c>
      <c r="F283" s="231">
        <v>1386</v>
      </c>
      <c r="G283" s="231" t="s">
        <v>2472</v>
      </c>
      <c r="H283" s="231" t="s">
        <v>1148</v>
      </c>
      <c r="I283" s="231" t="s">
        <v>2566</v>
      </c>
    </row>
    <row r="284" spans="1:9" ht="15" customHeight="1">
      <c r="A284" s="419"/>
      <c r="B284" s="253" t="s">
        <v>2567</v>
      </c>
      <c r="C284" s="197">
        <v>1035</v>
      </c>
      <c r="D284" s="231">
        <v>1980</v>
      </c>
      <c r="E284" s="231">
        <v>994</v>
      </c>
      <c r="F284" s="231">
        <v>986</v>
      </c>
      <c r="G284" s="231" t="s">
        <v>669</v>
      </c>
      <c r="H284" s="231" t="s">
        <v>2569</v>
      </c>
      <c r="I284" s="231" t="s">
        <v>2570</v>
      </c>
    </row>
    <row r="285" spans="1:9" ht="15" customHeight="1">
      <c r="A285" s="419"/>
      <c r="B285" s="253" t="s">
        <v>2571</v>
      </c>
      <c r="C285" s="197">
        <v>1059</v>
      </c>
      <c r="D285" s="231">
        <v>2329</v>
      </c>
      <c r="E285" s="231">
        <v>1155</v>
      </c>
      <c r="F285" s="231">
        <v>1174</v>
      </c>
      <c r="G285" s="231" t="s">
        <v>2572</v>
      </c>
      <c r="H285" s="231" t="s">
        <v>2573</v>
      </c>
      <c r="I285" s="231" t="s">
        <v>2574</v>
      </c>
    </row>
    <row r="286" spans="1:9" ht="15" customHeight="1">
      <c r="A286" s="419"/>
      <c r="B286" s="253" t="s">
        <v>2575</v>
      </c>
      <c r="C286" s="197">
        <v>616</v>
      </c>
      <c r="D286" s="231">
        <v>1545</v>
      </c>
      <c r="E286" s="231">
        <v>747</v>
      </c>
      <c r="F286" s="231">
        <v>798</v>
      </c>
      <c r="G286" s="231" t="s">
        <v>2577</v>
      </c>
      <c r="H286" s="231" t="s">
        <v>1552</v>
      </c>
      <c r="I286" s="231" t="s">
        <v>1989</v>
      </c>
    </row>
    <row r="287" spans="1:9" ht="15" customHeight="1">
      <c r="A287" s="419"/>
      <c r="B287" s="253" t="s">
        <v>2578</v>
      </c>
      <c r="C287" s="197">
        <v>731</v>
      </c>
      <c r="D287" s="231">
        <v>1906</v>
      </c>
      <c r="E287" s="231">
        <v>920</v>
      </c>
      <c r="F287" s="231">
        <v>986</v>
      </c>
      <c r="G287" s="231" t="s">
        <v>2581</v>
      </c>
      <c r="H287" s="231" t="s">
        <v>2582</v>
      </c>
      <c r="I287" s="231" t="s">
        <v>2583</v>
      </c>
    </row>
    <row r="288" spans="1:9" ht="15" customHeight="1">
      <c r="A288" s="419"/>
      <c r="B288" s="253" t="s">
        <v>2584</v>
      </c>
      <c r="C288" s="197">
        <v>771</v>
      </c>
      <c r="D288" s="231">
        <v>1948</v>
      </c>
      <c r="E288" s="231">
        <v>937</v>
      </c>
      <c r="F288" s="231">
        <v>1011</v>
      </c>
      <c r="G288" s="231" t="s">
        <v>2585</v>
      </c>
      <c r="H288" s="231" t="s">
        <v>2259</v>
      </c>
      <c r="I288" s="231" t="s">
        <v>2586</v>
      </c>
    </row>
    <row r="289" spans="1:9" ht="15" customHeight="1">
      <c r="A289" s="419"/>
      <c r="B289" s="253" t="s">
        <v>2587</v>
      </c>
      <c r="C289" s="197">
        <v>907</v>
      </c>
      <c r="D289" s="231">
        <v>1850</v>
      </c>
      <c r="E289" s="231">
        <v>1103</v>
      </c>
      <c r="F289" s="231">
        <v>747</v>
      </c>
      <c r="G289" s="231" t="s">
        <v>2588</v>
      </c>
      <c r="H289" s="231" t="s">
        <v>2589</v>
      </c>
      <c r="I289" s="231" t="s">
        <v>957</v>
      </c>
    </row>
    <row r="290" spans="1:9" ht="15" customHeight="1">
      <c r="A290" s="419"/>
      <c r="B290" s="253" t="s">
        <v>2590</v>
      </c>
      <c r="C290" s="197">
        <v>697</v>
      </c>
      <c r="D290" s="231">
        <v>1842</v>
      </c>
      <c r="E290" s="231">
        <v>928</v>
      </c>
      <c r="F290" s="231">
        <v>914</v>
      </c>
      <c r="G290" s="231" t="s">
        <v>2591</v>
      </c>
      <c r="H290" s="231" t="s">
        <v>2592</v>
      </c>
      <c r="I290" s="231" t="s">
        <v>708</v>
      </c>
    </row>
    <row r="291" spans="1:9" ht="15" customHeight="1">
      <c r="A291" s="419"/>
      <c r="B291" s="253" t="s">
        <v>2593</v>
      </c>
      <c r="C291" s="197">
        <v>790</v>
      </c>
      <c r="D291" s="231">
        <v>1878</v>
      </c>
      <c r="E291" s="231">
        <v>966</v>
      </c>
      <c r="F291" s="231">
        <v>912</v>
      </c>
      <c r="G291" s="231" t="s">
        <v>2594</v>
      </c>
      <c r="H291" s="231" t="s">
        <v>2595</v>
      </c>
      <c r="I291" s="231" t="s">
        <v>269</v>
      </c>
    </row>
    <row r="292" spans="1:9" ht="15" customHeight="1">
      <c r="A292" s="419"/>
      <c r="B292" s="253" t="s">
        <v>2647</v>
      </c>
      <c r="C292" s="197">
        <v>713</v>
      </c>
      <c r="D292" s="231">
        <v>1435</v>
      </c>
      <c r="E292" s="231">
        <v>709</v>
      </c>
      <c r="F292" s="231">
        <v>726</v>
      </c>
      <c r="G292" s="231" t="s">
        <v>2501</v>
      </c>
      <c r="H292" s="231" t="s">
        <v>2648</v>
      </c>
      <c r="I292" s="231" t="s">
        <v>2461</v>
      </c>
    </row>
    <row r="293" spans="1:9" ht="15" customHeight="1">
      <c r="A293" s="419"/>
      <c r="B293" s="253" t="s">
        <v>2649</v>
      </c>
      <c r="C293" s="197">
        <v>991</v>
      </c>
      <c r="D293" s="231">
        <v>2255</v>
      </c>
      <c r="E293" s="231">
        <v>1031</v>
      </c>
      <c r="F293" s="231">
        <v>1224</v>
      </c>
      <c r="G293" s="231" t="s">
        <v>2650</v>
      </c>
      <c r="H293" s="231" t="s">
        <v>2651</v>
      </c>
      <c r="I293" s="231" t="s">
        <v>1144</v>
      </c>
    </row>
    <row r="294" spans="1:9" ht="15" customHeight="1">
      <c r="A294" s="419"/>
      <c r="B294" s="253" t="s">
        <v>2652</v>
      </c>
      <c r="C294" s="197">
        <v>446</v>
      </c>
      <c r="D294" s="231">
        <v>1095</v>
      </c>
      <c r="E294" s="231">
        <v>516</v>
      </c>
      <c r="F294" s="231">
        <v>579</v>
      </c>
      <c r="G294" s="231" t="s">
        <v>1106</v>
      </c>
      <c r="H294" s="231" t="s">
        <v>2500</v>
      </c>
      <c r="I294" s="231" t="s">
        <v>1495</v>
      </c>
    </row>
    <row r="295" spans="1:9" ht="15" customHeight="1">
      <c r="A295" s="419"/>
      <c r="B295" s="253" t="s">
        <v>2653</v>
      </c>
      <c r="C295" s="197">
        <v>1089</v>
      </c>
      <c r="D295" s="231">
        <v>2217</v>
      </c>
      <c r="E295" s="231">
        <v>1022</v>
      </c>
      <c r="F295" s="231">
        <v>1195</v>
      </c>
      <c r="G295" s="231" t="s">
        <v>2654</v>
      </c>
      <c r="H295" s="231" t="s">
        <v>2655</v>
      </c>
      <c r="I295" s="231" t="s">
        <v>2656</v>
      </c>
    </row>
    <row r="296" spans="1:9" ht="15" customHeight="1">
      <c r="A296" s="419"/>
      <c r="B296" s="253" t="s">
        <v>2657</v>
      </c>
      <c r="C296" s="197">
        <v>1222</v>
      </c>
      <c r="D296" s="231">
        <v>2511</v>
      </c>
      <c r="E296" s="231">
        <v>1208</v>
      </c>
      <c r="F296" s="231">
        <v>1303</v>
      </c>
      <c r="G296" s="231" t="s">
        <v>1734</v>
      </c>
      <c r="H296" s="231" t="s">
        <v>2658</v>
      </c>
      <c r="I296" s="231" t="s">
        <v>1794</v>
      </c>
    </row>
    <row r="297" spans="1:9" ht="15" customHeight="1">
      <c r="A297" s="419"/>
      <c r="B297" s="253" t="s">
        <v>2659</v>
      </c>
      <c r="C297" s="197">
        <v>864</v>
      </c>
      <c r="D297" s="231">
        <v>2031</v>
      </c>
      <c r="E297" s="231">
        <v>992</v>
      </c>
      <c r="F297" s="231">
        <v>1039</v>
      </c>
      <c r="G297" s="231" t="s">
        <v>1093</v>
      </c>
      <c r="H297" s="231" t="s">
        <v>2660</v>
      </c>
      <c r="I297" s="231" t="s">
        <v>2661</v>
      </c>
    </row>
    <row r="298" spans="1:9" ht="15" customHeight="1">
      <c r="A298" s="419"/>
      <c r="B298" s="253" t="s">
        <v>2662</v>
      </c>
      <c r="C298" s="197">
        <v>583</v>
      </c>
      <c r="D298" s="231">
        <v>1465</v>
      </c>
      <c r="E298" s="231">
        <v>685</v>
      </c>
      <c r="F298" s="231">
        <v>780</v>
      </c>
      <c r="G298" s="231" t="s">
        <v>2663</v>
      </c>
      <c r="H298" s="231" t="s">
        <v>2577</v>
      </c>
      <c r="I298" s="231" t="s">
        <v>2664</v>
      </c>
    </row>
    <row r="299" spans="1:9" ht="15" customHeight="1">
      <c r="A299" s="419"/>
      <c r="B299" s="253" t="s">
        <v>2665</v>
      </c>
      <c r="C299" s="197">
        <v>706</v>
      </c>
      <c r="D299" s="231">
        <v>1594</v>
      </c>
      <c r="E299" s="231">
        <v>747</v>
      </c>
      <c r="F299" s="231">
        <v>847</v>
      </c>
      <c r="G299" s="231" t="s">
        <v>1087</v>
      </c>
      <c r="H299" s="231" t="s">
        <v>1617</v>
      </c>
      <c r="I299" s="231" t="s">
        <v>2217</v>
      </c>
    </row>
    <row r="300" spans="1:9" ht="15" customHeight="1">
      <c r="A300" s="419"/>
      <c r="B300" s="253" t="s">
        <v>2666</v>
      </c>
      <c r="C300" s="197">
        <v>746</v>
      </c>
      <c r="D300" s="231">
        <v>1813</v>
      </c>
      <c r="E300" s="231">
        <v>840</v>
      </c>
      <c r="F300" s="231">
        <v>973</v>
      </c>
      <c r="G300" s="231" t="s">
        <v>2667</v>
      </c>
      <c r="H300" s="231" t="s">
        <v>1056</v>
      </c>
      <c r="I300" s="231" t="s">
        <v>2668</v>
      </c>
    </row>
    <row r="301" spans="1:9" ht="15" customHeight="1">
      <c r="A301" s="419"/>
      <c r="B301" s="253" t="s">
        <v>2669</v>
      </c>
      <c r="C301" s="197">
        <v>757</v>
      </c>
      <c r="D301" s="231">
        <v>1807</v>
      </c>
      <c r="E301" s="231">
        <v>930</v>
      </c>
      <c r="F301" s="231">
        <v>877</v>
      </c>
      <c r="G301" s="231" t="s">
        <v>2670</v>
      </c>
      <c r="H301" s="231" t="s">
        <v>2671</v>
      </c>
      <c r="I301" s="231" t="s">
        <v>2672</v>
      </c>
    </row>
    <row r="302" spans="1:9" ht="15" customHeight="1">
      <c r="A302" s="419"/>
      <c r="B302" s="253" t="s">
        <v>2673</v>
      </c>
      <c r="C302" s="197">
        <v>286</v>
      </c>
      <c r="D302" s="231">
        <v>773</v>
      </c>
      <c r="E302" s="231">
        <v>370</v>
      </c>
      <c r="F302" s="231">
        <v>403</v>
      </c>
      <c r="G302" s="231" t="s">
        <v>2674</v>
      </c>
      <c r="H302" s="231" t="s">
        <v>2675</v>
      </c>
      <c r="I302" s="231" t="s">
        <v>1554</v>
      </c>
    </row>
    <row r="303" spans="1:9" ht="15" customHeight="1">
      <c r="A303" s="419"/>
      <c r="B303" s="253" t="s">
        <v>2676</v>
      </c>
      <c r="C303" s="197">
        <v>676</v>
      </c>
      <c r="D303" s="231">
        <v>1875</v>
      </c>
      <c r="E303" s="231">
        <v>879</v>
      </c>
      <c r="F303" s="231">
        <v>996</v>
      </c>
      <c r="G303" s="231" t="s">
        <v>1577</v>
      </c>
      <c r="H303" s="231" t="s">
        <v>1046</v>
      </c>
      <c r="I303" s="231" t="s">
        <v>1619</v>
      </c>
    </row>
    <row r="304" spans="1:9" ht="15" customHeight="1">
      <c r="A304" s="419"/>
      <c r="B304" s="253" t="s">
        <v>2677</v>
      </c>
      <c r="C304" s="197">
        <v>255</v>
      </c>
      <c r="D304" s="231">
        <v>583</v>
      </c>
      <c r="E304" s="231">
        <v>269</v>
      </c>
      <c r="F304" s="231">
        <v>314</v>
      </c>
      <c r="G304" s="231" t="s">
        <v>2678</v>
      </c>
      <c r="H304" s="231" t="s">
        <v>2407</v>
      </c>
      <c r="I304" s="231" t="s">
        <v>2448</v>
      </c>
    </row>
    <row r="305" spans="1:13" s="497" customFormat="1" ht="18" customHeight="1">
      <c r="A305" s="556" t="s">
        <v>2679</v>
      </c>
      <c r="B305" s="557"/>
      <c r="C305" s="473">
        <v>25028</v>
      </c>
      <c r="D305" s="336">
        <v>62871</v>
      </c>
      <c r="E305" s="336">
        <v>30083</v>
      </c>
      <c r="F305" s="336">
        <v>32788</v>
      </c>
      <c r="G305" s="336" t="s">
        <v>505</v>
      </c>
      <c r="H305" s="336" t="s">
        <v>504</v>
      </c>
      <c r="I305" s="336" t="s">
        <v>503</v>
      </c>
      <c r="J305" s="496"/>
      <c r="K305" s="496"/>
      <c r="L305" s="496"/>
      <c r="M305" s="496"/>
    </row>
    <row r="306" spans="1:9" ht="15" customHeight="1">
      <c r="A306" s="419"/>
      <c r="B306" s="253" t="s">
        <v>2680</v>
      </c>
      <c r="C306" s="197">
        <v>30</v>
      </c>
      <c r="D306" s="231">
        <v>730</v>
      </c>
      <c r="E306" s="231">
        <v>221</v>
      </c>
      <c r="F306" s="231">
        <v>509</v>
      </c>
      <c r="G306" s="231" t="s">
        <v>1156</v>
      </c>
      <c r="H306" s="231" t="s">
        <v>1575</v>
      </c>
      <c r="I306" s="231" t="s">
        <v>1501</v>
      </c>
    </row>
    <row r="307" spans="1:9" ht="15" customHeight="1">
      <c r="A307" s="419"/>
      <c r="B307" s="253" t="s">
        <v>2681</v>
      </c>
      <c r="C307" s="197">
        <v>226</v>
      </c>
      <c r="D307" s="231">
        <v>587</v>
      </c>
      <c r="E307" s="231">
        <v>299</v>
      </c>
      <c r="F307" s="231">
        <v>288</v>
      </c>
      <c r="G307" s="231" t="s">
        <v>2008</v>
      </c>
      <c r="H307" s="231" t="s">
        <v>2176</v>
      </c>
      <c r="I307" s="231" t="s">
        <v>1824</v>
      </c>
    </row>
    <row r="308" spans="1:9" ht="15" customHeight="1">
      <c r="A308" s="419"/>
      <c r="B308" s="253" t="s">
        <v>2682</v>
      </c>
      <c r="C308" s="197">
        <v>461</v>
      </c>
      <c r="D308" s="231">
        <v>1114</v>
      </c>
      <c r="E308" s="231">
        <v>489</v>
      </c>
      <c r="F308" s="231">
        <v>625</v>
      </c>
      <c r="G308" s="231" t="s">
        <v>1146</v>
      </c>
      <c r="H308" s="231" t="s">
        <v>2422</v>
      </c>
      <c r="I308" s="231" t="s">
        <v>2416</v>
      </c>
    </row>
    <row r="309" spans="1:9" ht="15" customHeight="1">
      <c r="A309" s="419"/>
      <c r="B309" s="253" t="s">
        <v>2683</v>
      </c>
      <c r="C309" s="197">
        <v>310</v>
      </c>
      <c r="D309" s="231">
        <v>855</v>
      </c>
      <c r="E309" s="231">
        <v>399</v>
      </c>
      <c r="F309" s="231">
        <v>456</v>
      </c>
      <c r="G309" s="231" t="s">
        <v>2684</v>
      </c>
      <c r="H309" s="231" t="s">
        <v>1085</v>
      </c>
      <c r="I309" s="231" t="s">
        <v>2685</v>
      </c>
    </row>
    <row r="310" spans="1:9" ht="15" customHeight="1">
      <c r="A310" s="419"/>
      <c r="B310" s="253" t="s">
        <v>2686</v>
      </c>
      <c r="C310" s="197">
        <v>229</v>
      </c>
      <c r="D310" s="231">
        <v>492</v>
      </c>
      <c r="E310" s="231">
        <v>227</v>
      </c>
      <c r="F310" s="231">
        <v>265</v>
      </c>
      <c r="G310" s="231" t="s">
        <v>2687</v>
      </c>
      <c r="H310" s="231" t="s">
        <v>2382</v>
      </c>
      <c r="I310" s="231" t="s">
        <v>1776</v>
      </c>
    </row>
    <row r="311" spans="1:9" ht="15" customHeight="1">
      <c r="A311" s="419"/>
      <c r="B311" s="253" t="s">
        <v>2688</v>
      </c>
      <c r="C311" s="197">
        <v>243</v>
      </c>
      <c r="D311" s="231">
        <v>607</v>
      </c>
      <c r="E311" s="231">
        <v>291</v>
      </c>
      <c r="F311" s="231">
        <v>316</v>
      </c>
      <c r="G311" s="231" t="s">
        <v>2689</v>
      </c>
      <c r="H311" s="231" t="s">
        <v>2368</v>
      </c>
      <c r="I311" s="231" t="s">
        <v>2008</v>
      </c>
    </row>
    <row r="312" spans="1:9" ht="15" customHeight="1">
      <c r="A312" s="419"/>
      <c r="B312" s="253" t="s">
        <v>2690</v>
      </c>
      <c r="C312" s="197">
        <v>230</v>
      </c>
      <c r="D312" s="231">
        <v>620</v>
      </c>
      <c r="E312" s="231">
        <v>279</v>
      </c>
      <c r="F312" s="231">
        <v>341</v>
      </c>
      <c r="G312" s="231" t="s">
        <v>1222</v>
      </c>
      <c r="H312" s="231" t="s">
        <v>2425</v>
      </c>
      <c r="I312" s="231" t="s">
        <v>1813</v>
      </c>
    </row>
    <row r="313" spans="1:9" ht="15" customHeight="1">
      <c r="A313" s="419"/>
      <c r="B313" s="253" t="s">
        <v>2691</v>
      </c>
      <c r="C313" s="197">
        <v>400</v>
      </c>
      <c r="D313" s="231">
        <v>880</v>
      </c>
      <c r="E313" s="231">
        <v>462</v>
      </c>
      <c r="F313" s="231">
        <v>418</v>
      </c>
      <c r="G313" s="231" t="s">
        <v>2692</v>
      </c>
      <c r="H313" s="231" t="s">
        <v>1892</v>
      </c>
      <c r="I313" s="231" t="s">
        <v>1154</v>
      </c>
    </row>
    <row r="314" spans="1:9" ht="15" customHeight="1">
      <c r="A314" s="419"/>
      <c r="B314" s="253" t="s">
        <v>2693</v>
      </c>
      <c r="C314" s="197">
        <v>147</v>
      </c>
      <c r="D314" s="231">
        <v>380</v>
      </c>
      <c r="E314" s="231">
        <v>191</v>
      </c>
      <c r="F314" s="231">
        <v>189</v>
      </c>
      <c r="G314" s="231" t="s">
        <v>1746</v>
      </c>
      <c r="H314" s="231" t="s">
        <v>2268</v>
      </c>
      <c r="I314" s="231" t="s">
        <v>1799</v>
      </c>
    </row>
    <row r="315" spans="1:9" ht="15" customHeight="1">
      <c r="A315" s="419"/>
      <c r="B315" s="253" t="s">
        <v>2694</v>
      </c>
      <c r="C315" s="197">
        <v>76</v>
      </c>
      <c r="D315" s="231">
        <v>126</v>
      </c>
      <c r="E315" s="231">
        <v>70</v>
      </c>
      <c r="F315" s="231">
        <v>56</v>
      </c>
      <c r="G315" s="231" t="s">
        <v>1259</v>
      </c>
      <c r="H315" s="231" t="s">
        <v>2695</v>
      </c>
      <c r="I315" s="231" t="s">
        <v>1856</v>
      </c>
    </row>
    <row r="316" spans="1:9" ht="15" customHeight="1">
      <c r="A316" s="419"/>
      <c r="B316" s="253" t="s">
        <v>2696</v>
      </c>
      <c r="C316" s="197">
        <v>229</v>
      </c>
      <c r="D316" s="231">
        <v>542</v>
      </c>
      <c r="E316" s="231">
        <v>235</v>
      </c>
      <c r="F316" s="231">
        <v>307</v>
      </c>
      <c r="G316" s="231" t="s">
        <v>2697</v>
      </c>
      <c r="H316" s="231" t="s">
        <v>1248</v>
      </c>
      <c r="I316" s="231" t="s">
        <v>1488</v>
      </c>
    </row>
    <row r="317" spans="1:9" ht="15" customHeight="1">
      <c r="A317" s="419"/>
      <c r="B317" s="253" t="s">
        <v>2698</v>
      </c>
      <c r="C317" s="197">
        <v>573</v>
      </c>
      <c r="D317" s="231">
        <v>895</v>
      </c>
      <c r="E317" s="231">
        <v>509</v>
      </c>
      <c r="F317" s="231">
        <v>386</v>
      </c>
      <c r="G317" s="231" t="s">
        <v>1197</v>
      </c>
      <c r="H317" s="231" t="s">
        <v>2364</v>
      </c>
      <c r="I317" s="231" t="s">
        <v>2699</v>
      </c>
    </row>
    <row r="318" spans="1:9" ht="15" customHeight="1">
      <c r="A318" s="419"/>
      <c r="B318" s="253" t="s">
        <v>2700</v>
      </c>
      <c r="C318" s="197">
        <v>925</v>
      </c>
      <c r="D318" s="231">
        <v>2042</v>
      </c>
      <c r="E318" s="231">
        <v>982</v>
      </c>
      <c r="F318" s="231">
        <v>1060</v>
      </c>
      <c r="G318" s="231" t="s">
        <v>2529</v>
      </c>
      <c r="H318" s="231" t="s">
        <v>2701</v>
      </c>
      <c r="I318" s="231" t="s">
        <v>2702</v>
      </c>
    </row>
    <row r="319" spans="1:9" ht="15" customHeight="1">
      <c r="A319" s="419"/>
      <c r="B319" s="253" t="s">
        <v>2703</v>
      </c>
      <c r="C319" s="197">
        <v>434</v>
      </c>
      <c r="D319" s="231">
        <v>1077</v>
      </c>
      <c r="E319" s="231">
        <v>577</v>
      </c>
      <c r="F319" s="231">
        <v>500</v>
      </c>
      <c r="G319" s="231" t="s">
        <v>257</v>
      </c>
      <c r="H319" s="231" t="s">
        <v>1211</v>
      </c>
      <c r="I319" s="231" t="s">
        <v>1915</v>
      </c>
    </row>
    <row r="320" spans="1:9" ht="15" customHeight="1">
      <c r="A320" s="419"/>
      <c r="B320" s="253" t="s">
        <v>2704</v>
      </c>
      <c r="C320" s="197">
        <v>174</v>
      </c>
      <c r="D320" s="231">
        <v>535</v>
      </c>
      <c r="E320" s="231">
        <v>337</v>
      </c>
      <c r="F320" s="231">
        <v>198</v>
      </c>
      <c r="G320" s="231" t="s">
        <v>1639</v>
      </c>
      <c r="H320" s="231" t="s">
        <v>2009</v>
      </c>
      <c r="I320" s="231" t="s">
        <v>1613</v>
      </c>
    </row>
    <row r="321" spans="1:9" ht="15" customHeight="1">
      <c r="A321" s="419"/>
      <c r="B321" s="253" t="s">
        <v>2705</v>
      </c>
      <c r="C321" s="197">
        <v>593</v>
      </c>
      <c r="D321" s="231">
        <v>1298</v>
      </c>
      <c r="E321" s="231">
        <v>625</v>
      </c>
      <c r="F321" s="231">
        <v>673</v>
      </c>
      <c r="G321" s="231" t="s">
        <v>2372</v>
      </c>
      <c r="H321" s="231" t="s">
        <v>2706</v>
      </c>
      <c r="I321" s="231" t="s">
        <v>458</v>
      </c>
    </row>
    <row r="322" spans="1:9" ht="15" customHeight="1">
      <c r="A322" s="419"/>
      <c r="B322" s="253" t="s">
        <v>2707</v>
      </c>
      <c r="C322" s="197">
        <v>823</v>
      </c>
      <c r="D322" s="231">
        <v>2032</v>
      </c>
      <c r="E322" s="231">
        <v>926</v>
      </c>
      <c r="F322" s="231">
        <v>1106</v>
      </c>
      <c r="G322" s="231" t="s">
        <v>2708</v>
      </c>
      <c r="H322" s="231" t="s">
        <v>2709</v>
      </c>
      <c r="I322" s="231" t="s">
        <v>2710</v>
      </c>
    </row>
    <row r="323" spans="1:9" ht="15" customHeight="1">
      <c r="A323" s="419"/>
      <c r="B323" s="253" t="s">
        <v>2711</v>
      </c>
      <c r="C323" s="197">
        <v>221</v>
      </c>
      <c r="D323" s="231">
        <v>591</v>
      </c>
      <c r="E323" s="231">
        <v>289</v>
      </c>
      <c r="F323" s="231">
        <v>302</v>
      </c>
      <c r="G323" s="231" t="s">
        <v>1473</v>
      </c>
      <c r="H323" s="231" t="s">
        <v>1546</v>
      </c>
      <c r="I323" s="231" t="s">
        <v>1193</v>
      </c>
    </row>
    <row r="324" spans="1:9" ht="15" customHeight="1">
      <c r="A324" s="419"/>
      <c r="B324" s="253" t="s">
        <v>2712</v>
      </c>
      <c r="C324" s="197">
        <v>466</v>
      </c>
      <c r="D324" s="231">
        <v>1425</v>
      </c>
      <c r="E324" s="231">
        <v>683</v>
      </c>
      <c r="F324" s="231">
        <v>742</v>
      </c>
      <c r="G324" s="231" t="s">
        <v>1108</v>
      </c>
      <c r="H324" s="231" t="s">
        <v>2440</v>
      </c>
      <c r="I324" s="231" t="s">
        <v>2560</v>
      </c>
    </row>
    <row r="325" spans="1:9" ht="15" customHeight="1">
      <c r="A325" s="419"/>
      <c r="B325" s="253" t="s">
        <v>2713</v>
      </c>
      <c r="C325" s="197">
        <v>334</v>
      </c>
      <c r="D325" s="231">
        <v>948</v>
      </c>
      <c r="E325" s="231">
        <v>449</v>
      </c>
      <c r="F325" s="231">
        <v>499</v>
      </c>
      <c r="G325" s="231" t="s">
        <v>1912</v>
      </c>
      <c r="H325" s="231" t="s">
        <v>1106</v>
      </c>
      <c r="I325" s="231" t="s">
        <v>2270</v>
      </c>
    </row>
    <row r="326" spans="1:9" ht="15" customHeight="1">
      <c r="A326" s="419"/>
      <c r="B326" s="253" t="s">
        <v>2714</v>
      </c>
      <c r="C326" s="197">
        <v>260</v>
      </c>
      <c r="D326" s="231">
        <v>411</v>
      </c>
      <c r="E326" s="231">
        <v>267</v>
      </c>
      <c r="F326" s="231">
        <v>144</v>
      </c>
      <c r="G326" s="231" t="s">
        <v>1588</v>
      </c>
      <c r="H326" s="231" t="s">
        <v>2272</v>
      </c>
      <c r="I326" s="231" t="s">
        <v>2715</v>
      </c>
    </row>
    <row r="327" spans="1:9" ht="15" customHeight="1">
      <c r="A327" s="419"/>
      <c r="B327" s="253" t="s">
        <v>2716</v>
      </c>
      <c r="C327" s="197">
        <v>353</v>
      </c>
      <c r="D327" s="231">
        <v>883</v>
      </c>
      <c r="E327" s="231">
        <v>433</v>
      </c>
      <c r="F327" s="231">
        <v>450</v>
      </c>
      <c r="G327" s="231" t="s">
        <v>464</v>
      </c>
      <c r="H327" s="231" t="s">
        <v>1978</v>
      </c>
      <c r="I327" s="231" t="s">
        <v>2496</v>
      </c>
    </row>
    <row r="328" spans="1:9" ht="15" customHeight="1">
      <c r="A328" s="419"/>
      <c r="B328" s="253" t="s">
        <v>2717</v>
      </c>
      <c r="C328" s="197">
        <v>312</v>
      </c>
      <c r="D328" s="231">
        <v>877</v>
      </c>
      <c r="E328" s="231">
        <v>428</v>
      </c>
      <c r="F328" s="231">
        <v>449</v>
      </c>
      <c r="G328" s="231" t="s">
        <v>1699</v>
      </c>
      <c r="H328" s="231" t="s">
        <v>2304</v>
      </c>
      <c r="I328" s="231" t="s">
        <v>1669</v>
      </c>
    </row>
    <row r="329" spans="1:9" ht="15" customHeight="1">
      <c r="A329" s="419"/>
      <c r="B329" s="253" t="s">
        <v>2718</v>
      </c>
      <c r="C329" s="197">
        <v>343</v>
      </c>
      <c r="D329" s="231">
        <v>1012</v>
      </c>
      <c r="E329" s="231">
        <v>473</v>
      </c>
      <c r="F329" s="231">
        <v>539</v>
      </c>
      <c r="G329" s="231" t="s">
        <v>1761</v>
      </c>
      <c r="H329" s="231" t="s">
        <v>2371</v>
      </c>
      <c r="I329" s="231" t="s">
        <v>1177</v>
      </c>
    </row>
    <row r="330" spans="1:9" ht="15" customHeight="1">
      <c r="A330" s="419"/>
      <c r="B330" s="253" t="s">
        <v>2719</v>
      </c>
      <c r="C330" s="197">
        <v>128</v>
      </c>
      <c r="D330" s="231">
        <v>375</v>
      </c>
      <c r="E330" s="231">
        <v>175</v>
      </c>
      <c r="F330" s="231">
        <v>200</v>
      </c>
      <c r="G330" s="231" t="s">
        <v>1273</v>
      </c>
      <c r="H330" s="231" t="s">
        <v>1757</v>
      </c>
      <c r="I330" s="231" t="s">
        <v>1901</v>
      </c>
    </row>
    <row r="331" spans="1:9" ht="15" customHeight="1">
      <c r="A331" s="419"/>
      <c r="B331" s="253" t="s">
        <v>2720</v>
      </c>
      <c r="C331" s="197">
        <v>236</v>
      </c>
      <c r="D331" s="231">
        <v>642</v>
      </c>
      <c r="E331" s="231">
        <v>307</v>
      </c>
      <c r="F331" s="231">
        <v>335</v>
      </c>
      <c r="G331" s="231" t="s">
        <v>1649</v>
      </c>
      <c r="H331" s="231" t="s">
        <v>2389</v>
      </c>
      <c r="I331" s="231" t="s">
        <v>1498</v>
      </c>
    </row>
    <row r="332" spans="1:9" ht="15" customHeight="1">
      <c r="A332" s="419"/>
      <c r="B332" s="253" t="s">
        <v>2721</v>
      </c>
      <c r="C332" s="197">
        <v>656</v>
      </c>
      <c r="D332" s="231">
        <v>1334</v>
      </c>
      <c r="E332" s="231">
        <v>644</v>
      </c>
      <c r="F332" s="231">
        <v>690</v>
      </c>
      <c r="G332" s="231" t="s">
        <v>1187</v>
      </c>
      <c r="H332" s="231" t="s">
        <v>2568</v>
      </c>
      <c r="I332" s="231" t="s">
        <v>2722</v>
      </c>
    </row>
    <row r="333" spans="1:9" ht="15" customHeight="1">
      <c r="A333" s="419"/>
      <c r="B333" s="253" t="s">
        <v>2724</v>
      </c>
      <c r="C333" s="197">
        <v>323</v>
      </c>
      <c r="D333" s="231">
        <v>683</v>
      </c>
      <c r="E333" s="231">
        <v>296</v>
      </c>
      <c r="F333" s="231">
        <v>387</v>
      </c>
      <c r="G333" s="231" t="s">
        <v>1775</v>
      </c>
      <c r="H333" s="231" t="s">
        <v>1988</v>
      </c>
      <c r="I333" s="231" t="s">
        <v>1608</v>
      </c>
    </row>
    <row r="334" spans="1:9" ht="15" customHeight="1">
      <c r="A334" s="419"/>
      <c r="B334" s="253" t="s">
        <v>2725</v>
      </c>
      <c r="C334" s="197">
        <v>294</v>
      </c>
      <c r="D334" s="231">
        <v>711</v>
      </c>
      <c r="E334" s="231">
        <v>346</v>
      </c>
      <c r="F334" s="231">
        <v>365</v>
      </c>
      <c r="G334" s="231" t="s">
        <v>2726</v>
      </c>
      <c r="H334" s="231" t="s">
        <v>1169</v>
      </c>
      <c r="I334" s="231" t="s">
        <v>1852</v>
      </c>
    </row>
    <row r="335" spans="1:9" ht="15" customHeight="1">
      <c r="A335" s="419"/>
      <c r="B335" s="253" t="s">
        <v>2727</v>
      </c>
      <c r="C335" s="197">
        <v>595</v>
      </c>
      <c r="D335" s="231">
        <v>1230</v>
      </c>
      <c r="E335" s="231">
        <v>555</v>
      </c>
      <c r="F335" s="231">
        <v>675</v>
      </c>
      <c r="G335" s="231" t="s">
        <v>1808</v>
      </c>
      <c r="H335" s="231" t="s">
        <v>1549</v>
      </c>
      <c r="I335" s="231" t="s">
        <v>1999</v>
      </c>
    </row>
    <row r="336" spans="1:9" ht="15" customHeight="1">
      <c r="A336" s="419"/>
      <c r="B336" s="253" t="s">
        <v>2728</v>
      </c>
      <c r="C336" s="197">
        <v>514</v>
      </c>
      <c r="D336" s="231">
        <v>1254</v>
      </c>
      <c r="E336" s="231">
        <v>588</v>
      </c>
      <c r="F336" s="231">
        <v>666</v>
      </c>
      <c r="G336" s="231">
        <v>963</v>
      </c>
      <c r="H336" s="231">
        <v>1232</v>
      </c>
      <c r="I336" s="231">
        <v>1302</v>
      </c>
    </row>
    <row r="337" spans="1:9" ht="15" customHeight="1">
      <c r="A337" s="419"/>
      <c r="B337" s="253" t="s">
        <v>2729</v>
      </c>
      <c r="C337" s="197">
        <v>618</v>
      </c>
      <c r="D337" s="231">
        <v>1522</v>
      </c>
      <c r="E337" s="231">
        <v>689</v>
      </c>
      <c r="F337" s="231">
        <v>833</v>
      </c>
      <c r="G337" s="231">
        <v>860</v>
      </c>
      <c r="H337" s="231">
        <v>1076</v>
      </c>
      <c r="I337" s="231">
        <v>1085</v>
      </c>
    </row>
    <row r="338" spans="1:9" ht="15" customHeight="1">
      <c r="A338" s="419"/>
      <c r="B338" s="253" t="s">
        <v>2730</v>
      </c>
      <c r="C338" s="197">
        <v>449</v>
      </c>
      <c r="D338" s="231">
        <v>1322</v>
      </c>
      <c r="E338" s="231">
        <v>639</v>
      </c>
      <c r="F338" s="231">
        <v>683</v>
      </c>
      <c r="G338" s="231">
        <v>925</v>
      </c>
      <c r="H338" s="231">
        <v>989</v>
      </c>
      <c r="I338" s="231">
        <v>932</v>
      </c>
    </row>
    <row r="339" spans="1:9" ht="15" customHeight="1">
      <c r="A339" s="419"/>
      <c r="B339" s="253" t="s">
        <v>2731</v>
      </c>
      <c r="C339" s="197">
        <v>777</v>
      </c>
      <c r="D339" s="231">
        <v>2011</v>
      </c>
      <c r="E339" s="231">
        <v>936</v>
      </c>
      <c r="F339" s="231">
        <v>1075</v>
      </c>
      <c r="G339" s="231">
        <v>1240</v>
      </c>
      <c r="H339" s="231">
        <v>1750</v>
      </c>
      <c r="I339" s="231">
        <v>1882</v>
      </c>
    </row>
    <row r="340" spans="1:9" ht="15" customHeight="1">
      <c r="A340" s="419"/>
      <c r="B340" s="253" t="s">
        <v>2732</v>
      </c>
      <c r="C340" s="197">
        <v>1030</v>
      </c>
      <c r="D340" s="231">
        <v>2523</v>
      </c>
      <c r="E340" s="231">
        <v>1124</v>
      </c>
      <c r="F340" s="231">
        <v>1399</v>
      </c>
      <c r="G340" s="231">
        <v>1739</v>
      </c>
      <c r="H340" s="231">
        <v>2007</v>
      </c>
      <c r="I340" s="231">
        <v>1808</v>
      </c>
    </row>
    <row r="341" spans="1:9" ht="15" customHeight="1">
      <c r="A341" s="419"/>
      <c r="B341" s="253" t="s">
        <v>2733</v>
      </c>
      <c r="C341" s="197">
        <v>530</v>
      </c>
      <c r="D341" s="231">
        <v>1462</v>
      </c>
      <c r="E341" s="231">
        <v>749</v>
      </c>
      <c r="F341" s="231">
        <v>713</v>
      </c>
      <c r="G341" s="231">
        <v>1597</v>
      </c>
      <c r="H341" s="231">
        <v>1635</v>
      </c>
      <c r="I341" s="231">
        <v>1696</v>
      </c>
    </row>
    <row r="342" spans="1:9" ht="15" customHeight="1">
      <c r="A342" s="419"/>
      <c r="B342" s="253" t="s">
        <v>2734</v>
      </c>
      <c r="C342" s="197">
        <v>267</v>
      </c>
      <c r="D342" s="231">
        <v>633</v>
      </c>
      <c r="E342" s="231">
        <v>294</v>
      </c>
      <c r="F342" s="231">
        <v>339</v>
      </c>
      <c r="G342" s="231">
        <v>407</v>
      </c>
      <c r="H342" s="231">
        <v>616</v>
      </c>
      <c r="I342" s="231">
        <v>612</v>
      </c>
    </row>
    <row r="343" spans="1:9" ht="15" customHeight="1">
      <c r="A343" s="419"/>
      <c r="B343" s="253" t="s">
        <v>2735</v>
      </c>
      <c r="C343" s="197">
        <v>405</v>
      </c>
      <c r="D343" s="231">
        <v>999</v>
      </c>
      <c r="E343" s="231">
        <v>480</v>
      </c>
      <c r="F343" s="231">
        <v>519</v>
      </c>
      <c r="G343" s="231">
        <v>496</v>
      </c>
      <c r="H343" s="231">
        <v>1029</v>
      </c>
      <c r="I343" s="231">
        <v>1006</v>
      </c>
    </row>
    <row r="344" spans="1:9" ht="15" customHeight="1">
      <c r="A344" s="419"/>
      <c r="B344" s="253" t="s">
        <v>2736</v>
      </c>
      <c r="C344" s="197">
        <v>346</v>
      </c>
      <c r="D344" s="231">
        <v>998</v>
      </c>
      <c r="E344" s="231">
        <v>481</v>
      </c>
      <c r="F344" s="231">
        <v>517</v>
      </c>
      <c r="G344" s="231">
        <v>1042</v>
      </c>
      <c r="H344" s="231">
        <v>1127</v>
      </c>
      <c r="I344" s="231">
        <v>1052</v>
      </c>
    </row>
    <row r="345" spans="1:9" ht="15" customHeight="1">
      <c r="A345" s="419"/>
      <c r="B345" s="253" t="s">
        <v>2737</v>
      </c>
      <c r="C345" s="197">
        <v>277</v>
      </c>
      <c r="D345" s="231">
        <v>547</v>
      </c>
      <c r="E345" s="231">
        <v>306</v>
      </c>
      <c r="F345" s="231">
        <v>241</v>
      </c>
      <c r="G345" s="231">
        <v>493</v>
      </c>
      <c r="H345" s="231">
        <v>709</v>
      </c>
      <c r="I345" s="231">
        <v>690</v>
      </c>
    </row>
    <row r="346" spans="1:9" ht="15" customHeight="1">
      <c r="A346" s="419"/>
      <c r="B346" s="253" t="s">
        <v>2738</v>
      </c>
      <c r="C346" s="197">
        <v>330</v>
      </c>
      <c r="D346" s="231">
        <v>840</v>
      </c>
      <c r="E346" s="231">
        <v>405</v>
      </c>
      <c r="F346" s="231">
        <v>435</v>
      </c>
      <c r="G346" s="231">
        <v>895</v>
      </c>
      <c r="H346" s="231">
        <v>1286</v>
      </c>
      <c r="I346" s="231">
        <v>1367</v>
      </c>
    </row>
    <row r="347" spans="1:9" ht="15" customHeight="1">
      <c r="A347" s="419"/>
      <c r="B347" s="253" t="s">
        <v>2740</v>
      </c>
      <c r="C347" s="197">
        <v>909</v>
      </c>
      <c r="D347" s="231">
        <v>2559</v>
      </c>
      <c r="E347" s="231">
        <v>1236</v>
      </c>
      <c r="F347" s="231">
        <v>1323</v>
      </c>
      <c r="G347" s="231">
        <v>2276</v>
      </c>
      <c r="H347" s="231">
        <v>2725</v>
      </c>
      <c r="I347" s="231">
        <v>2667</v>
      </c>
    </row>
    <row r="348" spans="1:9" ht="15" customHeight="1">
      <c r="A348" s="419"/>
      <c r="B348" s="253" t="s">
        <v>2741</v>
      </c>
      <c r="C348" s="197">
        <v>133</v>
      </c>
      <c r="D348" s="231">
        <v>417</v>
      </c>
      <c r="E348" s="231">
        <v>198</v>
      </c>
      <c r="F348" s="231">
        <v>219</v>
      </c>
      <c r="G348" s="231">
        <v>335</v>
      </c>
      <c r="H348" s="231">
        <v>422</v>
      </c>
      <c r="I348" s="231">
        <v>434</v>
      </c>
    </row>
    <row r="349" spans="1:9" ht="15" customHeight="1">
      <c r="A349" s="419"/>
      <c r="B349" s="253" t="s">
        <v>2742</v>
      </c>
      <c r="C349" s="197">
        <v>254</v>
      </c>
      <c r="D349" s="231">
        <v>666</v>
      </c>
      <c r="E349" s="231">
        <v>333</v>
      </c>
      <c r="F349" s="231">
        <v>333</v>
      </c>
      <c r="G349" s="231">
        <v>679</v>
      </c>
      <c r="H349" s="231">
        <v>701</v>
      </c>
      <c r="I349" s="231">
        <v>699</v>
      </c>
    </row>
    <row r="350" spans="1:9" ht="15" customHeight="1">
      <c r="A350" s="419"/>
      <c r="B350" s="253" t="s">
        <v>2744</v>
      </c>
      <c r="C350" s="197">
        <v>505</v>
      </c>
      <c r="D350" s="231">
        <v>1221</v>
      </c>
      <c r="E350" s="231">
        <v>576</v>
      </c>
      <c r="F350" s="231">
        <v>645</v>
      </c>
      <c r="G350" s="231">
        <v>852</v>
      </c>
      <c r="H350" s="231">
        <v>1336</v>
      </c>
      <c r="I350" s="231">
        <v>1324</v>
      </c>
    </row>
    <row r="351" spans="1:9" ht="15" customHeight="1">
      <c r="A351" s="419"/>
      <c r="B351" s="253" t="s">
        <v>2745</v>
      </c>
      <c r="C351" s="197">
        <v>631</v>
      </c>
      <c r="D351" s="231">
        <v>1643</v>
      </c>
      <c r="E351" s="231">
        <v>783</v>
      </c>
      <c r="F351" s="231">
        <v>860</v>
      </c>
      <c r="G351" s="231">
        <v>807</v>
      </c>
      <c r="H351" s="231">
        <v>1550</v>
      </c>
      <c r="I351" s="231">
        <v>1706</v>
      </c>
    </row>
    <row r="352" spans="1:9" ht="15" customHeight="1">
      <c r="A352" s="419"/>
      <c r="B352" s="253" t="s">
        <v>2746</v>
      </c>
      <c r="C352" s="197">
        <v>141</v>
      </c>
      <c r="D352" s="231">
        <v>360</v>
      </c>
      <c r="E352" s="231">
        <v>164</v>
      </c>
      <c r="F352" s="231">
        <v>196</v>
      </c>
      <c r="G352" s="231">
        <v>147</v>
      </c>
      <c r="H352" s="231">
        <v>356</v>
      </c>
      <c r="I352" s="231">
        <v>350</v>
      </c>
    </row>
    <row r="353" spans="1:9" ht="15" customHeight="1">
      <c r="A353" s="419"/>
      <c r="B353" s="253" t="s">
        <v>2747</v>
      </c>
      <c r="C353" s="197">
        <v>447</v>
      </c>
      <c r="D353" s="231">
        <v>1246</v>
      </c>
      <c r="E353" s="231">
        <v>611</v>
      </c>
      <c r="F353" s="231">
        <v>635</v>
      </c>
      <c r="G353" s="231">
        <v>575</v>
      </c>
      <c r="H353" s="231">
        <v>695</v>
      </c>
      <c r="I353" s="231">
        <v>708</v>
      </c>
    </row>
    <row r="354" spans="1:9" ht="15" customHeight="1">
      <c r="A354" s="419"/>
      <c r="B354" s="253" t="s">
        <v>2748</v>
      </c>
      <c r="C354" s="197">
        <v>589</v>
      </c>
      <c r="D354" s="231">
        <v>1691</v>
      </c>
      <c r="E354" s="231">
        <v>798</v>
      </c>
      <c r="F354" s="231">
        <v>893</v>
      </c>
      <c r="G354" s="231">
        <v>1708</v>
      </c>
      <c r="H354" s="231">
        <v>1959</v>
      </c>
      <c r="I354" s="231">
        <v>2064</v>
      </c>
    </row>
    <row r="355" spans="1:9" ht="15" customHeight="1">
      <c r="A355" s="419"/>
      <c r="B355" s="253" t="s">
        <v>2749</v>
      </c>
      <c r="C355" s="197">
        <v>704</v>
      </c>
      <c r="D355" s="231">
        <v>1506</v>
      </c>
      <c r="E355" s="231">
        <v>702</v>
      </c>
      <c r="F355" s="231">
        <v>804</v>
      </c>
      <c r="G355" s="231">
        <v>1354</v>
      </c>
      <c r="H355" s="231">
        <v>1510</v>
      </c>
      <c r="I355" s="231">
        <v>1579</v>
      </c>
    </row>
    <row r="356" spans="1:9" ht="15" customHeight="1">
      <c r="A356" s="419"/>
      <c r="B356" s="253" t="s">
        <v>2750</v>
      </c>
      <c r="C356" s="197">
        <v>429</v>
      </c>
      <c r="D356" s="231">
        <v>1032</v>
      </c>
      <c r="E356" s="231">
        <v>453</v>
      </c>
      <c r="F356" s="231">
        <v>579</v>
      </c>
      <c r="G356" s="231">
        <v>708</v>
      </c>
      <c r="H356" s="231">
        <v>1044</v>
      </c>
      <c r="I356" s="231">
        <v>1092</v>
      </c>
    </row>
    <row r="357" spans="1:9" ht="15" customHeight="1">
      <c r="A357" s="419"/>
      <c r="B357" s="253" t="s">
        <v>2752</v>
      </c>
      <c r="C357" s="197">
        <v>377</v>
      </c>
      <c r="D357" s="231">
        <v>1144</v>
      </c>
      <c r="E357" s="231">
        <v>560</v>
      </c>
      <c r="F357" s="231">
        <v>584</v>
      </c>
      <c r="G357" s="231">
        <v>879</v>
      </c>
      <c r="H357" s="231">
        <v>908</v>
      </c>
      <c r="I357" s="231">
        <v>858</v>
      </c>
    </row>
    <row r="358" spans="1:9" ht="15" customHeight="1">
      <c r="A358" s="419"/>
      <c r="B358" s="253" t="s">
        <v>2753</v>
      </c>
      <c r="C358" s="197">
        <v>969</v>
      </c>
      <c r="D358" s="231">
        <v>2488</v>
      </c>
      <c r="E358" s="231">
        <v>1235</v>
      </c>
      <c r="F358" s="231">
        <v>1253</v>
      </c>
      <c r="G358" s="231">
        <v>1973</v>
      </c>
      <c r="H358" s="231">
        <v>1238</v>
      </c>
      <c r="I358" s="231">
        <v>1406</v>
      </c>
    </row>
    <row r="359" spans="1:9" ht="15" customHeight="1">
      <c r="A359" s="419"/>
      <c r="B359" s="253" t="s">
        <v>2754</v>
      </c>
      <c r="C359" s="197">
        <v>170</v>
      </c>
      <c r="D359" s="231">
        <v>457</v>
      </c>
      <c r="E359" s="231">
        <v>225</v>
      </c>
      <c r="F359" s="231">
        <v>232</v>
      </c>
      <c r="G359" s="231">
        <v>419</v>
      </c>
      <c r="H359" s="231">
        <v>120</v>
      </c>
      <c r="I359" s="231">
        <v>112</v>
      </c>
    </row>
    <row r="360" spans="1:9" ht="15" customHeight="1">
      <c r="A360" s="419"/>
      <c r="B360" s="253" t="s">
        <v>2755</v>
      </c>
      <c r="C360" s="197">
        <v>328</v>
      </c>
      <c r="D360" s="231">
        <v>738</v>
      </c>
      <c r="E360" s="231">
        <v>396</v>
      </c>
      <c r="F360" s="231">
        <v>342</v>
      </c>
      <c r="G360" s="231">
        <v>748</v>
      </c>
      <c r="H360" s="231">
        <v>766</v>
      </c>
      <c r="I360" s="231">
        <v>745</v>
      </c>
    </row>
    <row r="361" spans="1:9" ht="15" customHeight="1">
      <c r="A361" s="419"/>
      <c r="B361" s="253" t="s">
        <v>2756</v>
      </c>
      <c r="C361" s="197">
        <v>849</v>
      </c>
      <c r="D361" s="231">
        <v>1609</v>
      </c>
      <c r="E361" s="231">
        <v>835</v>
      </c>
      <c r="F361" s="231">
        <v>774</v>
      </c>
      <c r="G361" s="231">
        <v>1237</v>
      </c>
      <c r="H361" s="231">
        <v>1072</v>
      </c>
      <c r="I361" s="231">
        <v>1105</v>
      </c>
    </row>
    <row r="362" spans="1:9" ht="15" customHeight="1">
      <c r="A362" s="419"/>
      <c r="B362" s="253" t="s">
        <v>2757</v>
      </c>
      <c r="C362" s="197">
        <v>252</v>
      </c>
      <c r="D362" s="231">
        <v>687</v>
      </c>
      <c r="E362" s="231">
        <v>309</v>
      </c>
      <c r="F362" s="231">
        <v>378</v>
      </c>
      <c r="G362" s="231">
        <v>487</v>
      </c>
      <c r="H362" s="231">
        <v>643</v>
      </c>
      <c r="I362" s="231">
        <v>598</v>
      </c>
    </row>
    <row r="363" spans="1:9" ht="15" customHeight="1">
      <c r="A363" s="419"/>
      <c r="B363" s="253" t="s">
        <v>2758</v>
      </c>
      <c r="C363" s="197">
        <v>430</v>
      </c>
      <c r="D363" s="231">
        <v>1001</v>
      </c>
      <c r="E363" s="231">
        <v>441</v>
      </c>
      <c r="F363" s="231">
        <v>560</v>
      </c>
      <c r="G363" s="231">
        <v>976</v>
      </c>
      <c r="H363" s="231">
        <v>1037</v>
      </c>
      <c r="I363" s="231">
        <v>974</v>
      </c>
    </row>
    <row r="364" spans="1:9" ht="15" customHeight="1">
      <c r="A364" s="419"/>
      <c r="B364" s="253" t="s">
        <v>2759</v>
      </c>
      <c r="C364" s="197">
        <v>39</v>
      </c>
      <c r="D364" s="231">
        <v>86</v>
      </c>
      <c r="E364" s="231">
        <v>44</v>
      </c>
      <c r="F364" s="231">
        <v>42</v>
      </c>
      <c r="G364" s="231">
        <v>65</v>
      </c>
      <c r="H364" s="231">
        <v>92</v>
      </c>
      <c r="I364" s="231">
        <v>95</v>
      </c>
    </row>
    <row r="365" spans="1:9" ht="15" customHeight="1">
      <c r="A365" s="419"/>
      <c r="B365" s="253" t="s">
        <v>2760</v>
      </c>
      <c r="C365" s="197">
        <v>656</v>
      </c>
      <c r="D365" s="231">
        <v>1980</v>
      </c>
      <c r="E365" s="231">
        <v>978</v>
      </c>
      <c r="F365" s="231">
        <v>1002</v>
      </c>
      <c r="G365" s="231" t="s">
        <v>2761</v>
      </c>
      <c r="H365" s="231" t="s">
        <v>2762</v>
      </c>
      <c r="I365" s="231" t="s">
        <v>2763</v>
      </c>
    </row>
    <row r="366" spans="1:9" ht="15" customHeight="1">
      <c r="A366" s="419"/>
      <c r="B366" s="253" t="s">
        <v>2764</v>
      </c>
      <c r="C366" s="197">
        <v>49</v>
      </c>
      <c r="D366" s="231">
        <v>295</v>
      </c>
      <c r="E366" s="231">
        <v>51</v>
      </c>
      <c r="F366" s="231">
        <v>244</v>
      </c>
      <c r="G366" s="231" t="s">
        <v>1260</v>
      </c>
      <c r="H366" s="231" t="s">
        <v>1238</v>
      </c>
      <c r="I366" s="231" t="s">
        <v>1837</v>
      </c>
    </row>
    <row r="367" spans="1:13" s="497" customFormat="1" ht="18" customHeight="1">
      <c r="A367" s="556" t="s">
        <v>2765</v>
      </c>
      <c r="B367" s="557"/>
      <c r="C367" s="473">
        <v>7375</v>
      </c>
      <c r="D367" s="336">
        <v>22736</v>
      </c>
      <c r="E367" s="336">
        <v>10829</v>
      </c>
      <c r="F367" s="336">
        <v>11907</v>
      </c>
      <c r="G367" s="336" t="s">
        <v>514</v>
      </c>
      <c r="H367" s="336" t="s">
        <v>513</v>
      </c>
      <c r="I367" s="336" t="s">
        <v>512</v>
      </c>
      <c r="J367" s="496"/>
      <c r="K367" s="496"/>
      <c r="L367" s="496"/>
      <c r="M367" s="496"/>
    </row>
    <row r="368" spans="1:9" ht="15" customHeight="1">
      <c r="A368" s="419"/>
      <c r="B368" s="253" t="s">
        <v>2766</v>
      </c>
      <c r="C368" s="197">
        <v>782</v>
      </c>
      <c r="D368" s="231">
        <v>2354</v>
      </c>
      <c r="E368" s="231">
        <v>1137</v>
      </c>
      <c r="F368" s="231">
        <v>1217</v>
      </c>
      <c r="G368" s="231" t="s">
        <v>2767</v>
      </c>
      <c r="H368" s="231" t="s">
        <v>2768</v>
      </c>
      <c r="I368" s="231" t="s">
        <v>2769</v>
      </c>
    </row>
    <row r="369" spans="1:9" ht="15" customHeight="1">
      <c r="A369" s="419"/>
      <c r="B369" s="253" t="s">
        <v>2770</v>
      </c>
      <c r="C369" s="197">
        <v>143</v>
      </c>
      <c r="D369" s="231">
        <v>719</v>
      </c>
      <c r="E369" s="231">
        <v>264</v>
      </c>
      <c r="F369" s="231">
        <v>455</v>
      </c>
      <c r="G369" s="231" t="s">
        <v>1713</v>
      </c>
      <c r="H369" s="231" t="s">
        <v>2771</v>
      </c>
      <c r="I369" s="231" t="s">
        <v>2772</v>
      </c>
    </row>
    <row r="370" spans="1:9" ht="15" customHeight="1">
      <c r="A370" s="419"/>
      <c r="B370" s="253" t="s">
        <v>2773</v>
      </c>
      <c r="C370" s="197">
        <v>231</v>
      </c>
      <c r="D370" s="231">
        <v>709</v>
      </c>
      <c r="E370" s="231">
        <v>331</v>
      </c>
      <c r="F370" s="231">
        <v>378</v>
      </c>
      <c r="G370" s="231" t="s">
        <v>1808</v>
      </c>
      <c r="H370" s="231" t="s">
        <v>464</v>
      </c>
      <c r="I370" s="231" t="s">
        <v>1479</v>
      </c>
    </row>
    <row r="371" spans="1:9" ht="15" customHeight="1">
      <c r="A371" s="419"/>
      <c r="B371" s="253" t="s">
        <v>2774</v>
      </c>
      <c r="C371" s="197">
        <v>113</v>
      </c>
      <c r="D371" s="231">
        <v>373</v>
      </c>
      <c r="E371" s="231">
        <v>172</v>
      </c>
      <c r="F371" s="231">
        <v>201</v>
      </c>
      <c r="G371" s="231" t="s">
        <v>2194</v>
      </c>
      <c r="H371" s="231" t="s">
        <v>1974</v>
      </c>
      <c r="I371" s="231" t="s">
        <v>2862</v>
      </c>
    </row>
    <row r="372" spans="1:9" ht="15" customHeight="1">
      <c r="A372" s="419"/>
      <c r="B372" s="253" t="s">
        <v>2775</v>
      </c>
      <c r="C372" s="197">
        <v>220</v>
      </c>
      <c r="D372" s="231">
        <v>757</v>
      </c>
      <c r="E372" s="231">
        <v>364</v>
      </c>
      <c r="F372" s="231">
        <v>393</v>
      </c>
      <c r="G372" s="231" t="s">
        <v>1831</v>
      </c>
      <c r="H372" s="231" t="s">
        <v>2249</v>
      </c>
      <c r="I372" s="231" t="s">
        <v>1479</v>
      </c>
    </row>
    <row r="373" spans="1:9" ht="15" customHeight="1">
      <c r="A373" s="419"/>
      <c r="B373" s="253" t="s">
        <v>2776</v>
      </c>
      <c r="C373" s="197">
        <v>161</v>
      </c>
      <c r="D373" s="231">
        <v>539</v>
      </c>
      <c r="E373" s="231">
        <v>272</v>
      </c>
      <c r="F373" s="231">
        <v>267</v>
      </c>
      <c r="G373" s="231" t="s">
        <v>1969</v>
      </c>
      <c r="H373" s="231" t="s">
        <v>1479</v>
      </c>
      <c r="I373" s="231" t="s">
        <v>1479</v>
      </c>
    </row>
    <row r="374" spans="1:9" ht="15" customHeight="1">
      <c r="A374" s="419"/>
      <c r="B374" s="253" t="s">
        <v>2777</v>
      </c>
      <c r="C374" s="197">
        <v>127</v>
      </c>
      <c r="D374" s="231">
        <v>414</v>
      </c>
      <c r="E374" s="231">
        <v>190</v>
      </c>
      <c r="F374" s="231">
        <v>224</v>
      </c>
      <c r="G374" s="231" t="s">
        <v>1622</v>
      </c>
      <c r="H374" s="231" t="s">
        <v>1486</v>
      </c>
      <c r="I374" s="231" t="s">
        <v>1479</v>
      </c>
    </row>
    <row r="375" spans="1:9" ht="15" customHeight="1">
      <c r="A375" s="419"/>
      <c r="B375" s="253" t="s">
        <v>2778</v>
      </c>
      <c r="C375" s="197">
        <v>214</v>
      </c>
      <c r="D375" s="231">
        <v>685</v>
      </c>
      <c r="E375" s="231">
        <v>328</v>
      </c>
      <c r="F375" s="231">
        <v>357</v>
      </c>
      <c r="G375" s="231" t="s">
        <v>1210</v>
      </c>
      <c r="H375" s="231" t="s">
        <v>1812</v>
      </c>
      <c r="I375" s="231" t="s">
        <v>1479</v>
      </c>
    </row>
    <row r="376" spans="1:9" ht="15" customHeight="1">
      <c r="A376" s="419"/>
      <c r="B376" s="253" t="s">
        <v>2779</v>
      </c>
      <c r="C376" s="197">
        <v>199</v>
      </c>
      <c r="D376" s="231">
        <v>588</v>
      </c>
      <c r="E376" s="231">
        <v>269</v>
      </c>
      <c r="F376" s="231">
        <v>319</v>
      </c>
      <c r="G376" s="231" t="s">
        <v>2448</v>
      </c>
      <c r="H376" s="231" t="s">
        <v>2540</v>
      </c>
      <c r="I376" s="231" t="s">
        <v>1479</v>
      </c>
    </row>
    <row r="377" spans="1:9" ht="15" customHeight="1">
      <c r="A377" s="419"/>
      <c r="B377" s="253" t="s">
        <v>15</v>
      </c>
      <c r="C377" s="197">
        <v>44</v>
      </c>
      <c r="D377" s="231">
        <v>145</v>
      </c>
      <c r="E377" s="231">
        <v>72</v>
      </c>
      <c r="F377" s="231">
        <v>73</v>
      </c>
      <c r="G377" s="231"/>
      <c r="H377" s="231"/>
      <c r="I377" s="231"/>
    </row>
    <row r="378" spans="1:9" ht="15" customHeight="1">
      <c r="A378" s="419"/>
      <c r="B378" s="253" t="s">
        <v>2780</v>
      </c>
      <c r="C378" s="197" t="s">
        <v>1479</v>
      </c>
      <c r="D378" s="231" t="s">
        <v>1479</v>
      </c>
      <c r="E378" s="231" t="s">
        <v>1479</v>
      </c>
      <c r="F378" s="231" t="s">
        <v>1479</v>
      </c>
      <c r="G378" s="231" t="s">
        <v>1479</v>
      </c>
      <c r="H378" s="231" t="s">
        <v>1479</v>
      </c>
      <c r="I378" s="231" t="s">
        <v>1479</v>
      </c>
    </row>
    <row r="379" spans="1:9" ht="15" customHeight="1">
      <c r="A379" s="419"/>
      <c r="B379" s="253" t="s">
        <v>2781</v>
      </c>
      <c r="C379" s="197">
        <v>341</v>
      </c>
      <c r="D379" s="231">
        <v>1059</v>
      </c>
      <c r="E379" s="231">
        <v>495</v>
      </c>
      <c r="F379" s="231">
        <v>564</v>
      </c>
      <c r="G379" s="231" t="s">
        <v>2782</v>
      </c>
      <c r="H379" s="231" t="s">
        <v>1479</v>
      </c>
      <c r="I379" s="231" t="s">
        <v>1479</v>
      </c>
    </row>
    <row r="380" spans="1:9" ht="15" customHeight="1">
      <c r="A380" s="419"/>
      <c r="B380" s="253" t="s">
        <v>2783</v>
      </c>
      <c r="C380" s="197">
        <v>533</v>
      </c>
      <c r="D380" s="231">
        <v>1711</v>
      </c>
      <c r="E380" s="231">
        <v>826</v>
      </c>
      <c r="F380" s="231">
        <v>885</v>
      </c>
      <c r="G380" s="231" t="s">
        <v>1095</v>
      </c>
      <c r="H380" s="231" t="s">
        <v>1479</v>
      </c>
      <c r="I380" s="231" t="s">
        <v>1479</v>
      </c>
    </row>
    <row r="381" spans="1:9" ht="15" customHeight="1">
      <c r="A381" s="419"/>
      <c r="B381" s="253" t="s">
        <v>2784</v>
      </c>
      <c r="C381" s="197">
        <v>309</v>
      </c>
      <c r="D381" s="231">
        <v>1082</v>
      </c>
      <c r="E381" s="231">
        <v>525</v>
      </c>
      <c r="F381" s="231">
        <v>557</v>
      </c>
      <c r="G381" s="231" t="s">
        <v>1138</v>
      </c>
      <c r="H381" s="231" t="s">
        <v>1479</v>
      </c>
      <c r="I381" s="231" t="s">
        <v>2862</v>
      </c>
    </row>
    <row r="382" spans="1:9" ht="15" customHeight="1">
      <c r="A382" s="419"/>
      <c r="B382" s="253" t="s">
        <v>2785</v>
      </c>
      <c r="C382" s="197">
        <v>48</v>
      </c>
      <c r="D382" s="231">
        <v>173</v>
      </c>
      <c r="E382" s="231">
        <v>78</v>
      </c>
      <c r="F382" s="231">
        <v>95</v>
      </c>
      <c r="G382" s="231" t="s">
        <v>2786</v>
      </c>
      <c r="H382" s="231" t="s">
        <v>1479</v>
      </c>
      <c r="I382" s="231" t="s">
        <v>1479</v>
      </c>
    </row>
    <row r="383" spans="1:9" ht="15" customHeight="1">
      <c r="A383" s="419"/>
      <c r="B383" s="253" t="s">
        <v>2787</v>
      </c>
      <c r="C383" s="197" t="s">
        <v>1479</v>
      </c>
      <c r="D383" s="231" t="s">
        <v>1479</v>
      </c>
      <c r="E383" s="231" t="s">
        <v>1479</v>
      </c>
      <c r="F383" s="231" t="s">
        <v>1479</v>
      </c>
      <c r="G383" s="231" t="s">
        <v>1479</v>
      </c>
      <c r="H383" s="231" t="s">
        <v>1479</v>
      </c>
      <c r="I383" s="231" t="s">
        <v>1479</v>
      </c>
    </row>
    <row r="384" spans="1:9" ht="15" customHeight="1">
      <c r="A384" s="419"/>
      <c r="B384" s="253" t="s">
        <v>16</v>
      </c>
      <c r="C384" s="197" t="s">
        <v>1479</v>
      </c>
      <c r="D384" s="231" t="s">
        <v>1479</v>
      </c>
      <c r="E384" s="231" t="s">
        <v>1479</v>
      </c>
      <c r="F384" s="231" t="s">
        <v>1479</v>
      </c>
      <c r="G384" s="231"/>
      <c r="H384" s="231"/>
      <c r="I384" s="231"/>
    </row>
    <row r="385" spans="1:9" ht="15" customHeight="1">
      <c r="A385" s="419"/>
      <c r="B385" s="253" t="s">
        <v>17</v>
      </c>
      <c r="C385" s="197" t="s">
        <v>1479</v>
      </c>
      <c r="D385" s="231" t="s">
        <v>1479</v>
      </c>
      <c r="E385" s="231" t="s">
        <v>1479</v>
      </c>
      <c r="F385" s="231" t="s">
        <v>1479</v>
      </c>
      <c r="G385" s="231"/>
      <c r="H385" s="231"/>
      <c r="I385" s="231"/>
    </row>
    <row r="386" spans="1:9" ht="15" customHeight="1">
      <c r="A386" s="419"/>
      <c r="B386" s="253" t="s">
        <v>18</v>
      </c>
      <c r="C386" s="197" t="s">
        <v>1479</v>
      </c>
      <c r="D386" s="231" t="s">
        <v>1479</v>
      </c>
      <c r="E386" s="231" t="s">
        <v>1479</v>
      </c>
      <c r="F386" s="231" t="s">
        <v>1479</v>
      </c>
      <c r="G386" s="231"/>
      <c r="H386" s="231"/>
      <c r="I386" s="231"/>
    </row>
    <row r="387" spans="1:9" ht="15" customHeight="1">
      <c r="A387" s="419"/>
      <c r="B387" s="253" t="s">
        <v>19</v>
      </c>
      <c r="C387" s="197" t="s">
        <v>1479</v>
      </c>
      <c r="D387" s="231" t="s">
        <v>1479</v>
      </c>
      <c r="E387" s="231" t="s">
        <v>1479</v>
      </c>
      <c r="F387" s="231" t="s">
        <v>1479</v>
      </c>
      <c r="G387" s="231"/>
      <c r="H387" s="231"/>
      <c r="I387" s="231"/>
    </row>
    <row r="388" spans="1:9" ht="15" customHeight="1">
      <c r="A388" s="419"/>
      <c r="B388" s="253" t="s">
        <v>20</v>
      </c>
      <c r="C388" s="197" t="s">
        <v>1479</v>
      </c>
      <c r="D388" s="231" t="s">
        <v>1479</v>
      </c>
      <c r="E388" s="231" t="s">
        <v>1479</v>
      </c>
      <c r="F388" s="231" t="s">
        <v>1479</v>
      </c>
      <c r="G388" s="231"/>
      <c r="H388" s="231"/>
      <c r="I388" s="231"/>
    </row>
    <row r="389" spans="1:9" ht="15" customHeight="1">
      <c r="A389" s="419"/>
      <c r="B389" s="253" t="s">
        <v>21</v>
      </c>
      <c r="C389" s="197" t="s">
        <v>1479</v>
      </c>
      <c r="D389" s="231" t="s">
        <v>1479</v>
      </c>
      <c r="E389" s="231" t="s">
        <v>1479</v>
      </c>
      <c r="F389" s="231" t="s">
        <v>1479</v>
      </c>
      <c r="G389" s="231"/>
      <c r="H389" s="231"/>
      <c r="I389" s="231"/>
    </row>
    <row r="390" spans="1:9" ht="15" customHeight="1">
      <c r="A390" s="419"/>
      <c r="B390" s="253" t="s">
        <v>22</v>
      </c>
      <c r="C390" s="197">
        <v>412</v>
      </c>
      <c r="D390" s="231">
        <v>1282</v>
      </c>
      <c r="E390" s="231">
        <v>625</v>
      </c>
      <c r="F390" s="231">
        <v>657</v>
      </c>
      <c r="G390" s="231"/>
      <c r="H390" s="231"/>
      <c r="I390" s="231"/>
    </row>
    <row r="391" spans="1:9" ht="15" customHeight="1">
      <c r="A391" s="419"/>
      <c r="B391" s="253" t="s">
        <v>23</v>
      </c>
      <c r="C391" s="197">
        <v>231</v>
      </c>
      <c r="D391" s="231">
        <v>710</v>
      </c>
      <c r="E391" s="231">
        <v>339</v>
      </c>
      <c r="F391" s="231">
        <v>371</v>
      </c>
      <c r="G391" s="231"/>
      <c r="H391" s="231"/>
      <c r="I391" s="231"/>
    </row>
    <row r="392" spans="1:9" ht="15" customHeight="1">
      <c r="A392" s="419"/>
      <c r="B392" s="253" t="s">
        <v>24</v>
      </c>
      <c r="C392" s="197">
        <v>137</v>
      </c>
      <c r="D392" s="231">
        <v>461</v>
      </c>
      <c r="E392" s="231">
        <v>226</v>
      </c>
      <c r="F392" s="231">
        <v>235</v>
      </c>
      <c r="G392" s="231"/>
      <c r="H392" s="231"/>
      <c r="I392" s="231"/>
    </row>
    <row r="393" spans="1:9" ht="15" customHeight="1">
      <c r="A393" s="419"/>
      <c r="B393" s="253" t="s">
        <v>2788</v>
      </c>
      <c r="C393" s="197">
        <v>151</v>
      </c>
      <c r="D393" s="231">
        <v>422</v>
      </c>
      <c r="E393" s="231">
        <v>201</v>
      </c>
      <c r="F393" s="231">
        <v>221</v>
      </c>
      <c r="G393" s="231" t="s">
        <v>1489</v>
      </c>
      <c r="H393" s="231" t="s">
        <v>1924</v>
      </c>
      <c r="I393" s="231" t="s">
        <v>1479</v>
      </c>
    </row>
    <row r="394" spans="1:9" ht="15" customHeight="1">
      <c r="A394" s="419"/>
      <c r="B394" s="350" t="s">
        <v>25</v>
      </c>
      <c r="C394" s="197">
        <v>3</v>
      </c>
      <c r="D394" s="231">
        <v>9</v>
      </c>
      <c r="E394" s="231">
        <v>4</v>
      </c>
      <c r="F394" s="231">
        <v>5</v>
      </c>
      <c r="G394" s="231"/>
      <c r="H394" s="231"/>
      <c r="I394" s="231"/>
    </row>
    <row r="395" spans="1:9" ht="15" customHeight="1">
      <c r="A395" s="419"/>
      <c r="B395" s="350" t="s">
        <v>26</v>
      </c>
      <c r="C395" s="197">
        <v>62</v>
      </c>
      <c r="D395" s="231">
        <v>243</v>
      </c>
      <c r="E395" s="231">
        <v>110</v>
      </c>
      <c r="F395" s="231">
        <v>133</v>
      </c>
      <c r="G395" s="231"/>
      <c r="H395" s="231"/>
      <c r="I395" s="231"/>
    </row>
    <row r="396" spans="1:9" ht="15" customHeight="1">
      <c r="A396" s="419"/>
      <c r="B396" s="350" t="s">
        <v>27</v>
      </c>
      <c r="C396" s="197">
        <v>3</v>
      </c>
      <c r="D396" s="231">
        <v>12</v>
      </c>
      <c r="E396" s="231">
        <v>6</v>
      </c>
      <c r="F396" s="231">
        <v>6</v>
      </c>
      <c r="G396" s="231"/>
      <c r="H396" s="231"/>
      <c r="I396" s="231"/>
    </row>
    <row r="397" spans="1:9" ht="15" customHeight="1">
      <c r="A397" s="419"/>
      <c r="B397" s="350" t="s">
        <v>28</v>
      </c>
      <c r="C397" s="197">
        <v>31</v>
      </c>
      <c r="D397" s="231">
        <v>97</v>
      </c>
      <c r="E397" s="231">
        <v>47</v>
      </c>
      <c r="F397" s="231">
        <v>50</v>
      </c>
      <c r="G397" s="231"/>
      <c r="H397" s="231"/>
      <c r="I397" s="231"/>
    </row>
    <row r="398" spans="1:9" ht="15" customHeight="1">
      <c r="A398" s="419"/>
      <c r="B398" s="253" t="s">
        <v>2789</v>
      </c>
      <c r="C398" s="197">
        <v>244</v>
      </c>
      <c r="D398" s="231">
        <v>736</v>
      </c>
      <c r="E398" s="231">
        <v>350</v>
      </c>
      <c r="F398" s="231">
        <v>386</v>
      </c>
      <c r="G398" s="231" t="s">
        <v>1808</v>
      </c>
      <c r="H398" s="231" t="s">
        <v>2790</v>
      </c>
      <c r="I398" s="231" t="s">
        <v>1479</v>
      </c>
    </row>
    <row r="399" spans="1:9" ht="15" customHeight="1">
      <c r="A399" s="419"/>
      <c r="B399" s="253" t="s">
        <v>2791</v>
      </c>
      <c r="C399" s="197">
        <v>151</v>
      </c>
      <c r="D399" s="231">
        <v>522</v>
      </c>
      <c r="E399" s="231">
        <v>256</v>
      </c>
      <c r="F399" s="231">
        <v>266</v>
      </c>
      <c r="G399" s="231" t="s">
        <v>2792</v>
      </c>
      <c r="H399" s="231" t="s">
        <v>1746</v>
      </c>
      <c r="I399" s="231" t="s">
        <v>1479</v>
      </c>
    </row>
    <row r="400" spans="1:9" ht="15" customHeight="1">
      <c r="A400" s="419"/>
      <c r="B400" s="253" t="s">
        <v>2793</v>
      </c>
      <c r="C400" s="197">
        <v>386</v>
      </c>
      <c r="D400" s="231">
        <v>1074</v>
      </c>
      <c r="E400" s="231">
        <v>514</v>
      </c>
      <c r="F400" s="231">
        <v>560</v>
      </c>
      <c r="G400" s="231" t="s">
        <v>1707</v>
      </c>
      <c r="H400" s="231" t="s">
        <v>2794</v>
      </c>
      <c r="I400" s="231" t="s">
        <v>1479</v>
      </c>
    </row>
    <row r="401" spans="1:9" ht="15" customHeight="1">
      <c r="A401" s="419"/>
      <c r="B401" s="253" t="s">
        <v>2795</v>
      </c>
      <c r="C401" s="197">
        <v>175</v>
      </c>
      <c r="D401" s="231">
        <v>539</v>
      </c>
      <c r="E401" s="231">
        <v>255</v>
      </c>
      <c r="F401" s="231">
        <v>284</v>
      </c>
      <c r="G401" s="231" t="s">
        <v>2282</v>
      </c>
      <c r="H401" s="231" t="s">
        <v>2576</v>
      </c>
      <c r="I401" s="231" t="s">
        <v>1479</v>
      </c>
    </row>
    <row r="402" spans="1:9" ht="15" customHeight="1">
      <c r="A402" s="419"/>
      <c r="B402" s="253" t="s">
        <v>2796</v>
      </c>
      <c r="C402" s="197">
        <v>256</v>
      </c>
      <c r="D402" s="231">
        <v>698</v>
      </c>
      <c r="E402" s="231">
        <v>315</v>
      </c>
      <c r="F402" s="231">
        <v>383</v>
      </c>
      <c r="G402" s="231" t="s">
        <v>2797</v>
      </c>
      <c r="H402" s="231" t="s">
        <v>2798</v>
      </c>
      <c r="I402" s="555" t="s">
        <v>14</v>
      </c>
    </row>
    <row r="403" spans="1:9" ht="15" customHeight="1">
      <c r="A403" s="419"/>
      <c r="B403" s="253" t="s">
        <v>2799</v>
      </c>
      <c r="C403" s="197">
        <v>188</v>
      </c>
      <c r="D403" s="231">
        <v>548</v>
      </c>
      <c r="E403" s="231">
        <v>262</v>
      </c>
      <c r="F403" s="231">
        <v>286</v>
      </c>
      <c r="G403" s="231" t="s">
        <v>2715</v>
      </c>
      <c r="H403" s="231" t="s">
        <v>2249</v>
      </c>
      <c r="I403" s="555"/>
    </row>
    <row r="404" spans="1:9" ht="15" customHeight="1">
      <c r="A404" s="419"/>
      <c r="B404" s="253" t="s">
        <v>2800</v>
      </c>
      <c r="C404" s="197">
        <v>468</v>
      </c>
      <c r="D404" s="231">
        <v>1165</v>
      </c>
      <c r="E404" s="231">
        <v>557</v>
      </c>
      <c r="F404" s="231">
        <v>608</v>
      </c>
      <c r="G404" s="231" t="s">
        <v>2801</v>
      </c>
      <c r="H404" s="231" t="s">
        <v>1479</v>
      </c>
      <c r="I404" s="231" t="s">
        <v>1479</v>
      </c>
    </row>
    <row r="405" spans="1:9" ht="15" customHeight="1">
      <c r="A405" s="419"/>
      <c r="B405" s="253" t="s">
        <v>29</v>
      </c>
      <c r="C405" s="197">
        <v>528</v>
      </c>
      <c r="D405" s="231">
        <v>1578</v>
      </c>
      <c r="E405" s="231">
        <v>800</v>
      </c>
      <c r="F405" s="231">
        <v>778</v>
      </c>
      <c r="G405" s="231"/>
      <c r="H405" s="231"/>
      <c r="I405" s="231"/>
    </row>
    <row r="406" spans="1:9" ht="15" customHeight="1">
      <c r="A406" s="419"/>
      <c r="B406" s="253" t="s">
        <v>2802</v>
      </c>
      <c r="C406" s="197">
        <v>221</v>
      </c>
      <c r="D406" s="231">
        <v>613</v>
      </c>
      <c r="E406" s="231">
        <v>304</v>
      </c>
      <c r="F406" s="231">
        <v>309</v>
      </c>
      <c r="G406" s="231" t="s">
        <v>1159</v>
      </c>
      <c r="H406" s="231" t="s">
        <v>1479</v>
      </c>
      <c r="I406" s="231" t="s">
        <v>2862</v>
      </c>
    </row>
    <row r="407" spans="1:9" ht="15" customHeight="1">
      <c r="A407" s="419"/>
      <c r="B407" s="253" t="s">
        <v>2803</v>
      </c>
      <c r="C407" s="197">
        <v>263</v>
      </c>
      <c r="D407" s="231">
        <v>719</v>
      </c>
      <c r="E407" s="231">
        <v>335</v>
      </c>
      <c r="F407" s="231">
        <v>384</v>
      </c>
      <c r="G407" s="231" t="s">
        <v>271</v>
      </c>
      <c r="H407" s="231" t="s">
        <v>1479</v>
      </c>
      <c r="I407" s="231" t="s">
        <v>1479</v>
      </c>
    </row>
    <row r="408" spans="1:13" s="497" customFormat="1" ht="18" customHeight="1">
      <c r="A408" s="556" t="s">
        <v>2804</v>
      </c>
      <c r="B408" s="557"/>
      <c r="C408" s="473">
        <v>5169</v>
      </c>
      <c r="D408" s="336">
        <v>16929</v>
      </c>
      <c r="E408" s="336">
        <v>8224</v>
      </c>
      <c r="F408" s="336">
        <v>8705</v>
      </c>
      <c r="G408" s="336" t="s">
        <v>521</v>
      </c>
      <c r="H408" s="336" t="s">
        <v>520</v>
      </c>
      <c r="I408" s="336" t="s">
        <v>519</v>
      </c>
      <c r="J408" s="496"/>
      <c r="K408" s="496"/>
      <c r="L408" s="496"/>
      <c r="M408" s="496"/>
    </row>
    <row r="409" spans="1:9" ht="15" customHeight="1">
      <c r="A409" s="419"/>
      <c r="B409" s="253" t="s">
        <v>2805</v>
      </c>
      <c r="C409" s="197">
        <v>9</v>
      </c>
      <c r="D409" s="231">
        <v>14</v>
      </c>
      <c r="E409" s="231">
        <v>12</v>
      </c>
      <c r="F409" s="231">
        <v>2</v>
      </c>
      <c r="G409" s="231" t="s">
        <v>827</v>
      </c>
      <c r="H409" s="231" t="s">
        <v>701</v>
      </c>
      <c r="I409" s="231" t="s">
        <v>836</v>
      </c>
    </row>
    <row r="410" spans="1:9" ht="15" customHeight="1">
      <c r="A410" s="419"/>
      <c r="B410" s="253" t="s">
        <v>2806</v>
      </c>
      <c r="C410" s="197">
        <v>341</v>
      </c>
      <c r="D410" s="231">
        <v>886</v>
      </c>
      <c r="E410" s="231">
        <v>476</v>
      </c>
      <c r="F410" s="231">
        <v>410</v>
      </c>
      <c r="G410" s="231" t="s">
        <v>1612</v>
      </c>
      <c r="H410" s="231" t="s">
        <v>1848</v>
      </c>
      <c r="I410" s="231" t="s">
        <v>1613</v>
      </c>
    </row>
    <row r="411" spans="1:9" ht="15" customHeight="1">
      <c r="A411" s="419"/>
      <c r="B411" s="253" t="s">
        <v>2807</v>
      </c>
      <c r="C411" s="197">
        <v>332</v>
      </c>
      <c r="D411" s="231">
        <v>957</v>
      </c>
      <c r="E411" s="231">
        <v>476</v>
      </c>
      <c r="F411" s="231">
        <v>481</v>
      </c>
      <c r="G411" s="231" t="s">
        <v>2231</v>
      </c>
      <c r="H411" s="231" t="s">
        <v>1558</v>
      </c>
      <c r="I411" s="231" t="s">
        <v>1193</v>
      </c>
    </row>
    <row r="412" spans="1:9" ht="15" customHeight="1">
      <c r="A412" s="419"/>
      <c r="B412" s="253" t="s">
        <v>2808</v>
      </c>
      <c r="C412" s="197">
        <v>41</v>
      </c>
      <c r="D412" s="231">
        <v>1135</v>
      </c>
      <c r="E412" s="231">
        <v>538</v>
      </c>
      <c r="F412" s="231">
        <v>597</v>
      </c>
      <c r="G412" s="231" t="s">
        <v>2809</v>
      </c>
      <c r="H412" s="231" t="s">
        <v>2810</v>
      </c>
      <c r="I412" s="231" t="s">
        <v>2811</v>
      </c>
    </row>
    <row r="413" spans="1:9" ht="15" customHeight="1">
      <c r="A413" s="419"/>
      <c r="B413" s="350" t="s">
        <v>2812</v>
      </c>
      <c r="C413" s="197">
        <v>170</v>
      </c>
      <c r="D413" s="231">
        <v>485</v>
      </c>
      <c r="E413" s="231">
        <v>254</v>
      </c>
      <c r="F413" s="231">
        <v>231</v>
      </c>
      <c r="G413" s="231" t="s">
        <v>1178</v>
      </c>
      <c r="H413" s="231" t="s">
        <v>2286</v>
      </c>
      <c r="I413" s="231" t="s">
        <v>1757</v>
      </c>
    </row>
    <row r="414" spans="1:9" ht="15" customHeight="1">
      <c r="A414" s="419"/>
      <c r="B414" s="350" t="s">
        <v>2813</v>
      </c>
      <c r="C414" s="197">
        <v>23</v>
      </c>
      <c r="D414" s="231">
        <v>60</v>
      </c>
      <c r="E414" s="231">
        <v>29</v>
      </c>
      <c r="F414" s="231">
        <v>31</v>
      </c>
      <c r="G414" s="231" t="s">
        <v>1059</v>
      </c>
      <c r="H414" s="231" t="s">
        <v>1032</v>
      </c>
      <c r="I414" s="231" t="s">
        <v>950</v>
      </c>
    </row>
    <row r="415" spans="1:9" ht="15" customHeight="1">
      <c r="A415" s="419"/>
      <c r="B415" s="350" t="s">
        <v>30</v>
      </c>
      <c r="C415" s="197">
        <v>117</v>
      </c>
      <c r="D415" s="231">
        <v>422</v>
      </c>
      <c r="E415" s="231">
        <v>189</v>
      </c>
      <c r="F415" s="231">
        <v>233</v>
      </c>
      <c r="G415" s="231"/>
      <c r="H415" s="231"/>
      <c r="I415" s="231"/>
    </row>
    <row r="416" spans="1:9" ht="15" customHeight="1">
      <c r="A416" s="419"/>
      <c r="B416" s="350" t="s">
        <v>31</v>
      </c>
      <c r="C416" s="197">
        <v>282</v>
      </c>
      <c r="D416" s="231">
        <v>868</v>
      </c>
      <c r="E416" s="231">
        <v>417</v>
      </c>
      <c r="F416" s="231">
        <v>451</v>
      </c>
      <c r="G416" s="231"/>
      <c r="H416" s="231"/>
      <c r="I416" s="231"/>
    </row>
    <row r="417" spans="1:9" ht="15" customHeight="1">
      <c r="A417" s="419"/>
      <c r="B417" s="350" t="s">
        <v>32</v>
      </c>
      <c r="C417" s="197">
        <v>28</v>
      </c>
      <c r="D417" s="231">
        <v>100</v>
      </c>
      <c r="E417" s="231">
        <v>48</v>
      </c>
      <c r="F417" s="231">
        <v>52</v>
      </c>
      <c r="G417" s="231"/>
      <c r="H417" s="231"/>
      <c r="I417" s="231"/>
    </row>
    <row r="418" spans="1:9" ht="15" customHeight="1">
      <c r="A418" s="419"/>
      <c r="B418" s="253" t="s">
        <v>2814</v>
      </c>
      <c r="C418" s="197">
        <v>134</v>
      </c>
      <c r="D418" s="231">
        <v>328</v>
      </c>
      <c r="E418" s="231">
        <v>157</v>
      </c>
      <c r="F418" s="231">
        <v>171</v>
      </c>
      <c r="G418" s="231" t="s">
        <v>2739</v>
      </c>
      <c r="H418" s="231" t="s">
        <v>2201</v>
      </c>
      <c r="I418" s="231" t="s">
        <v>1763</v>
      </c>
    </row>
    <row r="419" spans="1:9" ht="15" customHeight="1">
      <c r="A419" s="419"/>
      <c r="B419" s="350" t="s">
        <v>33</v>
      </c>
      <c r="C419" s="197">
        <v>245</v>
      </c>
      <c r="D419" s="231">
        <v>767</v>
      </c>
      <c r="E419" s="231">
        <v>390</v>
      </c>
      <c r="F419" s="231">
        <v>377</v>
      </c>
      <c r="G419" s="231"/>
      <c r="H419" s="231"/>
      <c r="I419" s="231"/>
    </row>
    <row r="420" spans="1:9" ht="15" customHeight="1">
      <c r="A420" s="419"/>
      <c r="B420" s="350" t="s">
        <v>34</v>
      </c>
      <c r="C420" s="197">
        <v>317</v>
      </c>
      <c r="D420" s="231">
        <v>724</v>
      </c>
      <c r="E420" s="231">
        <v>386</v>
      </c>
      <c r="F420" s="231">
        <v>338</v>
      </c>
      <c r="G420" s="231"/>
      <c r="H420" s="231"/>
      <c r="I420" s="231"/>
    </row>
    <row r="421" spans="1:9" ht="15" customHeight="1">
      <c r="A421" s="419"/>
      <c r="B421" s="350" t="s">
        <v>35</v>
      </c>
      <c r="C421" s="197">
        <v>218</v>
      </c>
      <c r="D421" s="231">
        <v>672</v>
      </c>
      <c r="E421" s="231">
        <v>334</v>
      </c>
      <c r="F421" s="231">
        <v>338</v>
      </c>
      <c r="G421" s="231"/>
      <c r="H421" s="231"/>
      <c r="I421" s="231"/>
    </row>
    <row r="422" spans="1:9" ht="15" customHeight="1">
      <c r="A422" s="419"/>
      <c r="B422" s="350" t="s">
        <v>36</v>
      </c>
      <c r="C422" s="197">
        <v>192</v>
      </c>
      <c r="D422" s="231">
        <v>665</v>
      </c>
      <c r="E422" s="231">
        <v>277</v>
      </c>
      <c r="F422" s="231">
        <v>388</v>
      </c>
      <c r="G422" s="231"/>
      <c r="H422" s="231"/>
      <c r="I422" s="231"/>
    </row>
    <row r="423" spans="1:9" ht="15" customHeight="1">
      <c r="A423" s="419"/>
      <c r="B423" s="253" t="s">
        <v>2815</v>
      </c>
      <c r="C423" s="197">
        <v>258</v>
      </c>
      <c r="D423" s="231">
        <v>770</v>
      </c>
      <c r="E423" s="231">
        <v>379</v>
      </c>
      <c r="F423" s="231">
        <v>391</v>
      </c>
      <c r="G423" s="231" t="s">
        <v>2743</v>
      </c>
      <c r="H423" s="231" t="s">
        <v>2382</v>
      </c>
      <c r="I423" s="231" t="s">
        <v>2370</v>
      </c>
    </row>
    <row r="424" spans="1:9" ht="15" customHeight="1">
      <c r="A424" s="419"/>
      <c r="B424" s="253" t="s">
        <v>2816</v>
      </c>
      <c r="C424" s="197">
        <v>234</v>
      </c>
      <c r="D424" s="231">
        <v>781</v>
      </c>
      <c r="E424" s="231">
        <v>369</v>
      </c>
      <c r="F424" s="231">
        <v>412</v>
      </c>
      <c r="G424" s="231" t="s">
        <v>2817</v>
      </c>
      <c r="H424" s="231" t="s">
        <v>1558</v>
      </c>
      <c r="I424" s="231" t="s">
        <v>1624</v>
      </c>
    </row>
    <row r="425" spans="1:9" ht="15" customHeight="1">
      <c r="A425" s="419"/>
      <c r="B425" s="253" t="s">
        <v>2818</v>
      </c>
      <c r="C425" s="197">
        <v>58</v>
      </c>
      <c r="D425" s="231">
        <v>159</v>
      </c>
      <c r="E425" s="231">
        <v>70</v>
      </c>
      <c r="F425" s="231">
        <v>89</v>
      </c>
      <c r="G425" s="231" t="s">
        <v>1250</v>
      </c>
      <c r="H425" s="231" t="s">
        <v>1481</v>
      </c>
      <c r="I425" s="231" t="s">
        <v>1545</v>
      </c>
    </row>
    <row r="426" spans="1:9" ht="24" customHeight="1">
      <c r="A426" s="419"/>
      <c r="B426" s="420" t="s">
        <v>2863</v>
      </c>
      <c r="C426" s="197" t="s">
        <v>1479</v>
      </c>
      <c r="D426" s="231" t="s">
        <v>1479</v>
      </c>
      <c r="E426" s="231" t="s">
        <v>1479</v>
      </c>
      <c r="F426" s="231" t="s">
        <v>1479</v>
      </c>
      <c r="G426" s="231" t="s">
        <v>1479</v>
      </c>
      <c r="H426" s="231" t="s">
        <v>1479</v>
      </c>
      <c r="I426" s="231" t="s">
        <v>1479</v>
      </c>
    </row>
    <row r="427" spans="1:9" ht="24" customHeight="1">
      <c r="A427" s="419"/>
      <c r="B427" s="420" t="s">
        <v>2864</v>
      </c>
      <c r="C427" s="197" t="s">
        <v>1479</v>
      </c>
      <c r="D427" s="231" t="s">
        <v>1479</v>
      </c>
      <c r="E427" s="231" t="s">
        <v>1479</v>
      </c>
      <c r="F427" s="231" t="s">
        <v>1479</v>
      </c>
      <c r="G427" s="231" t="s">
        <v>1479</v>
      </c>
      <c r="H427" s="231" t="s">
        <v>1479</v>
      </c>
      <c r="I427" s="231" t="s">
        <v>2862</v>
      </c>
    </row>
    <row r="428" spans="1:9" ht="24" customHeight="1">
      <c r="A428" s="419"/>
      <c r="B428" s="420" t="s">
        <v>2865</v>
      </c>
      <c r="C428" s="197" t="s">
        <v>1479</v>
      </c>
      <c r="D428" s="231" t="s">
        <v>1479</v>
      </c>
      <c r="E428" s="231" t="s">
        <v>1479</v>
      </c>
      <c r="F428" s="231" t="s">
        <v>1479</v>
      </c>
      <c r="G428" s="231" t="s">
        <v>1479</v>
      </c>
      <c r="H428" s="231" t="s">
        <v>1479</v>
      </c>
      <c r="I428" s="231" t="s">
        <v>1479</v>
      </c>
    </row>
    <row r="429" spans="1:9" ht="15" customHeight="1">
      <c r="A429" s="419"/>
      <c r="B429" s="253" t="s">
        <v>2819</v>
      </c>
      <c r="C429" s="197">
        <v>319</v>
      </c>
      <c r="D429" s="231">
        <v>1088</v>
      </c>
      <c r="E429" s="231">
        <v>510</v>
      </c>
      <c r="F429" s="231">
        <v>578</v>
      </c>
      <c r="G429" s="231" t="s">
        <v>2820</v>
      </c>
      <c r="H429" s="231" t="s">
        <v>1495</v>
      </c>
      <c r="I429" s="231" t="s">
        <v>1479</v>
      </c>
    </row>
    <row r="430" spans="1:9" ht="15" customHeight="1">
      <c r="A430" s="419"/>
      <c r="B430" s="253" t="s">
        <v>2821</v>
      </c>
      <c r="C430" s="197">
        <v>316</v>
      </c>
      <c r="D430" s="231">
        <v>1026</v>
      </c>
      <c r="E430" s="231">
        <v>474</v>
      </c>
      <c r="F430" s="231">
        <v>552</v>
      </c>
      <c r="G430" s="231" t="s">
        <v>2822</v>
      </c>
      <c r="H430" s="231" t="s">
        <v>1681</v>
      </c>
      <c r="I430" s="231" t="s">
        <v>1479</v>
      </c>
    </row>
    <row r="431" spans="1:9" ht="15" customHeight="1">
      <c r="A431" s="419"/>
      <c r="B431" s="253" t="s">
        <v>2823</v>
      </c>
      <c r="C431" s="197">
        <v>294</v>
      </c>
      <c r="D431" s="231">
        <v>920</v>
      </c>
      <c r="E431" s="231">
        <v>442</v>
      </c>
      <c r="F431" s="231">
        <v>478</v>
      </c>
      <c r="G431" s="231" t="s">
        <v>1978</v>
      </c>
      <c r="H431" s="231" t="s">
        <v>1609</v>
      </c>
      <c r="I431" s="231" t="s">
        <v>1479</v>
      </c>
    </row>
    <row r="432" spans="1:9" ht="15" customHeight="1">
      <c r="A432" s="419"/>
      <c r="B432" s="253" t="s">
        <v>2824</v>
      </c>
      <c r="C432" s="197">
        <v>302</v>
      </c>
      <c r="D432" s="231">
        <v>962</v>
      </c>
      <c r="E432" s="231">
        <v>445</v>
      </c>
      <c r="F432" s="231">
        <v>517</v>
      </c>
      <c r="G432" s="231" t="s">
        <v>1821</v>
      </c>
      <c r="H432" s="231" t="s">
        <v>1170</v>
      </c>
      <c r="I432" s="231" t="s">
        <v>1479</v>
      </c>
    </row>
    <row r="433" spans="1:9" ht="15" customHeight="1">
      <c r="A433" s="419"/>
      <c r="B433" s="253" t="s">
        <v>2825</v>
      </c>
      <c r="C433" s="197">
        <v>316</v>
      </c>
      <c r="D433" s="231">
        <v>1043</v>
      </c>
      <c r="E433" s="231">
        <v>510</v>
      </c>
      <c r="F433" s="231">
        <v>533</v>
      </c>
      <c r="G433" s="231" t="s">
        <v>2826</v>
      </c>
      <c r="H433" s="231" t="s">
        <v>2827</v>
      </c>
      <c r="I433" s="231" t="s">
        <v>1479</v>
      </c>
    </row>
    <row r="434" spans="1:9" ht="15" customHeight="1">
      <c r="A434" s="419"/>
      <c r="B434" s="253" t="s">
        <v>2828</v>
      </c>
      <c r="C434" s="197">
        <v>266</v>
      </c>
      <c r="D434" s="231">
        <v>894</v>
      </c>
      <c r="E434" s="231">
        <v>437</v>
      </c>
      <c r="F434" s="231">
        <v>457</v>
      </c>
      <c r="G434" s="231" t="s">
        <v>2829</v>
      </c>
      <c r="H434" s="231" t="s">
        <v>1570</v>
      </c>
      <c r="I434" s="231" t="s">
        <v>1479</v>
      </c>
    </row>
    <row r="435" spans="1:9" ht="15" customHeight="1">
      <c r="A435" s="419"/>
      <c r="B435" s="253" t="s">
        <v>2830</v>
      </c>
      <c r="C435" s="197">
        <v>126</v>
      </c>
      <c r="D435" s="231">
        <v>404</v>
      </c>
      <c r="E435" s="231">
        <v>200</v>
      </c>
      <c r="F435" s="231">
        <v>204</v>
      </c>
      <c r="G435" s="231" t="s">
        <v>1686</v>
      </c>
      <c r="H435" s="231" t="s">
        <v>1115</v>
      </c>
      <c r="I435" s="231" t="s">
        <v>1479</v>
      </c>
    </row>
    <row r="436" spans="1:9" ht="15" customHeight="1" thickBot="1">
      <c r="A436" s="421"/>
      <c r="B436" s="263" t="s">
        <v>2831</v>
      </c>
      <c r="C436" s="223">
        <v>231</v>
      </c>
      <c r="D436" s="225">
        <v>799</v>
      </c>
      <c r="E436" s="225">
        <v>405</v>
      </c>
      <c r="F436" s="225">
        <v>394</v>
      </c>
      <c r="G436" s="225" t="s">
        <v>2790</v>
      </c>
      <c r="H436" s="225" t="s">
        <v>1479</v>
      </c>
      <c r="I436" s="225" t="s">
        <v>1479</v>
      </c>
    </row>
    <row r="437" spans="1:9" ht="12">
      <c r="A437" s="412"/>
      <c r="B437" s="412"/>
      <c r="C437" s="412"/>
      <c r="D437" s="412"/>
      <c r="E437" s="412"/>
      <c r="F437" s="412"/>
      <c r="G437" s="412"/>
      <c r="H437" s="412"/>
      <c r="I437" s="412"/>
    </row>
    <row r="438" spans="1:9" ht="12">
      <c r="A438" s="412"/>
      <c r="B438" s="412"/>
      <c r="C438" s="412"/>
      <c r="D438" s="412"/>
      <c r="E438" s="412"/>
      <c r="F438" s="412"/>
      <c r="G438" s="412"/>
      <c r="H438" s="412"/>
      <c r="I438" s="412"/>
    </row>
    <row r="439" spans="1:9" ht="12">
      <c r="A439" s="412"/>
      <c r="B439" s="412"/>
      <c r="C439" s="412"/>
      <c r="D439" s="412"/>
      <c r="E439" s="412"/>
      <c r="F439" s="412"/>
      <c r="G439" s="412"/>
      <c r="H439" s="412"/>
      <c r="I439" s="412"/>
    </row>
    <row r="440" spans="1:9" ht="12">
      <c r="A440" s="412"/>
      <c r="B440" s="412"/>
      <c r="C440" s="412"/>
      <c r="D440" s="412"/>
      <c r="E440" s="412"/>
      <c r="F440" s="412"/>
      <c r="G440" s="412"/>
      <c r="H440" s="412"/>
      <c r="I440" s="412"/>
    </row>
    <row r="441" spans="1:9" ht="12">
      <c r="A441" s="412"/>
      <c r="B441" s="412"/>
      <c r="C441" s="412"/>
      <c r="D441" s="412"/>
      <c r="E441" s="412"/>
      <c r="F441" s="412"/>
      <c r="G441" s="412"/>
      <c r="H441" s="412"/>
      <c r="I441" s="412"/>
    </row>
    <row r="442" spans="1:9" ht="12">
      <c r="A442" s="412"/>
      <c r="B442" s="412"/>
      <c r="C442" s="412"/>
      <c r="D442" s="412"/>
      <c r="E442" s="412"/>
      <c r="F442" s="412"/>
      <c r="G442" s="412"/>
      <c r="H442" s="412"/>
      <c r="I442" s="412"/>
    </row>
    <row r="443" spans="1:9" ht="12">
      <c r="A443" s="412"/>
      <c r="B443" s="412"/>
      <c r="C443" s="412"/>
      <c r="D443" s="412"/>
      <c r="E443" s="412"/>
      <c r="F443" s="412"/>
      <c r="G443" s="412"/>
      <c r="H443" s="412"/>
      <c r="I443" s="412"/>
    </row>
    <row r="444" spans="1:9" ht="12">
      <c r="A444" s="412"/>
      <c r="B444" s="412"/>
      <c r="C444" s="412"/>
      <c r="D444" s="412"/>
      <c r="E444" s="412"/>
      <c r="F444" s="412"/>
      <c r="G444" s="412"/>
      <c r="H444" s="412"/>
      <c r="I444" s="412"/>
    </row>
    <row r="445" spans="1:9" ht="12">
      <c r="A445" s="412"/>
      <c r="B445" s="412"/>
      <c r="C445" s="412"/>
      <c r="D445" s="412"/>
      <c r="E445" s="412"/>
      <c r="F445" s="412"/>
      <c r="G445" s="412"/>
      <c r="H445" s="412"/>
      <c r="I445" s="412"/>
    </row>
    <row r="446" spans="1:9" ht="12">
      <c r="A446" s="412"/>
      <c r="B446" s="412"/>
      <c r="C446" s="412"/>
      <c r="D446" s="412"/>
      <c r="E446" s="412"/>
      <c r="F446" s="412"/>
      <c r="G446" s="412"/>
      <c r="H446" s="412"/>
      <c r="I446" s="412"/>
    </row>
    <row r="447" spans="1:9" ht="12">
      <c r="A447" s="412"/>
      <c r="B447" s="412"/>
      <c r="C447" s="412"/>
      <c r="D447" s="412"/>
      <c r="E447" s="412"/>
      <c r="F447" s="412"/>
      <c r="G447" s="412"/>
      <c r="H447" s="412"/>
      <c r="I447" s="412"/>
    </row>
    <row r="448" spans="1:9" ht="12">
      <c r="A448" s="412"/>
      <c r="B448" s="412"/>
      <c r="C448" s="412"/>
      <c r="D448" s="412"/>
      <c r="E448" s="412"/>
      <c r="F448" s="412"/>
      <c r="G448" s="412"/>
      <c r="H448" s="412"/>
      <c r="I448" s="412"/>
    </row>
    <row r="449" s="412" customFormat="1" ht="12"/>
    <row r="450" s="412" customFormat="1" ht="12"/>
    <row r="451" s="412" customFormat="1" ht="12"/>
    <row r="452" s="412" customFormat="1" ht="12"/>
    <row r="453" s="412" customFormat="1" ht="12"/>
    <row r="454" s="412" customFormat="1" ht="12"/>
    <row r="455" s="412" customFormat="1" ht="12"/>
    <row r="456" s="412" customFormat="1" ht="12"/>
    <row r="457" s="412" customFormat="1" ht="12"/>
    <row r="458" s="412" customFormat="1" ht="12"/>
    <row r="459" s="412" customFormat="1" ht="12"/>
    <row r="460" s="412" customFormat="1" ht="12"/>
    <row r="461" s="412" customFormat="1" ht="12"/>
    <row r="462" s="412" customFormat="1" ht="12"/>
    <row r="463" s="412" customFormat="1" ht="12"/>
    <row r="464" s="412" customFormat="1" ht="12"/>
    <row r="465" s="412" customFormat="1" ht="12"/>
    <row r="466" s="412" customFormat="1" ht="12"/>
    <row r="467" s="412" customFormat="1" ht="12"/>
    <row r="468" s="412" customFormat="1" ht="12"/>
    <row r="469" s="412" customFormat="1" ht="12"/>
    <row r="470" s="412" customFormat="1" ht="12"/>
    <row r="471" s="412" customFormat="1" ht="12"/>
    <row r="472" s="412" customFormat="1" ht="12"/>
    <row r="473" s="412" customFormat="1" ht="12"/>
    <row r="474" s="412" customFormat="1" ht="12"/>
    <row r="475" s="412" customFormat="1" ht="12"/>
    <row r="476" s="412" customFormat="1" ht="12"/>
    <row r="477" s="412" customFormat="1" ht="12"/>
    <row r="478" s="412" customFormat="1" ht="12"/>
    <row r="479" s="412" customFormat="1" ht="12"/>
    <row r="480" s="412" customFormat="1" ht="12"/>
    <row r="481" s="412" customFormat="1" ht="12"/>
    <row r="482" s="412" customFormat="1" ht="12"/>
    <row r="483" s="412" customFormat="1" ht="12"/>
    <row r="484" s="412" customFormat="1" ht="12"/>
    <row r="485" s="412" customFormat="1" ht="12"/>
    <row r="486" s="412" customFormat="1" ht="12"/>
    <row r="487" s="412" customFormat="1" ht="12"/>
    <row r="488" s="412" customFormat="1" ht="12"/>
    <row r="489" s="412" customFormat="1" ht="12"/>
    <row r="490" s="412" customFormat="1" ht="12"/>
    <row r="491" s="412" customFormat="1" ht="12"/>
    <row r="492" s="412" customFormat="1" ht="12"/>
    <row r="493" s="412" customFormat="1" ht="12"/>
    <row r="494" s="412" customFormat="1" ht="12"/>
    <row r="495" s="412" customFormat="1" ht="12"/>
    <row r="496" s="412" customFormat="1" ht="12"/>
    <row r="497" s="412" customFormat="1" ht="12"/>
    <row r="498" s="412" customFormat="1" ht="12"/>
    <row r="499" s="412" customFormat="1" ht="12"/>
    <row r="500" s="412" customFormat="1" ht="12"/>
    <row r="501" s="412" customFormat="1" ht="12"/>
    <row r="502" s="412" customFormat="1" ht="12"/>
    <row r="503" s="412" customFormat="1" ht="12"/>
    <row r="504" s="412" customFormat="1" ht="12"/>
  </sheetData>
  <mergeCells count="10">
    <mergeCell ref="I402:I403"/>
    <mergeCell ref="A408:B408"/>
    <mergeCell ref="A367:B367"/>
    <mergeCell ref="C3:F3"/>
    <mergeCell ref="A5:B5"/>
    <mergeCell ref="A6:B6"/>
    <mergeCell ref="A3:B4"/>
    <mergeCell ref="A196:B196"/>
    <mergeCell ref="A262:B262"/>
    <mergeCell ref="A305:B305"/>
  </mergeCells>
  <printOptions/>
  <pageMargins left="0.75" right="0.67" top="0.62" bottom="0.56" header="0.512" footer="0.512"/>
  <pageSetup blackAndWhite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A52"/>
  <sheetViews>
    <sheetView zoomScale="120" zoomScaleNormal="120" zoomScaleSheetLayoutView="100" workbookViewId="0" topLeftCell="A1">
      <selection activeCell="A1" sqref="A1"/>
    </sheetView>
  </sheetViews>
  <sheetFormatPr defaultColWidth="9.00390625" defaultRowHeight="12"/>
  <cols>
    <col min="1" max="1" width="3.50390625" style="269" customWidth="1"/>
    <col min="2" max="2" width="14.625" style="269" customWidth="1"/>
    <col min="3" max="3" width="3.50390625" style="269" customWidth="1"/>
    <col min="4" max="4" width="15.125" style="269" customWidth="1"/>
    <col min="5" max="5" width="15.00390625" style="269" customWidth="1"/>
    <col min="6" max="6" width="14.875" style="269" customWidth="1"/>
    <col min="7" max="9" width="12.875" style="269" customWidth="1"/>
    <col min="10" max="13" width="11.00390625" style="269" customWidth="1"/>
    <col min="14" max="14" width="12.50390625" style="269" customWidth="1"/>
    <col min="15" max="15" width="9.375" style="269" customWidth="1"/>
    <col min="16" max="16" width="9.50390625" style="269" customWidth="1"/>
    <col min="17" max="17" width="10.50390625" style="269" customWidth="1"/>
    <col min="18" max="19" width="11.375" style="269" customWidth="1"/>
    <col min="20" max="16384" width="12.00390625" style="269" customWidth="1"/>
  </cols>
  <sheetData>
    <row r="1" spans="1:37" ht="17.25">
      <c r="A1" s="267" t="s">
        <v>2482</v>
      </c>
      <c r="B1" s="267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8"/>
      <c r="AJ1" s="268"/>
      <c r="AK1" s="268"/>
    </row>
    <row r="2" spans="1:37" ht="14.25" thickBot="1">
      <c r="A2" s="266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503" t="s">
        <v>2895</v>
      </c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  <c r="AK2" s="268"/>
    </row>
    <row r="3" spans="1:37" ht="15" customHeight="1">
      <c r="A3" s="270"/>
      <c r="B3" s="270" t="s">
        <v>194</v>
      </c>
      <c r="C3" s="270"/>
      <c r="D3" s="606" t="s">
        <v>2873</v>
      </c>
      <c r="E3" s="607"/>
      <c r="F3" s="611" t="s">
        <v>2874</v>
      </c>
      <c r="G3" s="612"/>
      <c r="H3" s="612"/>
      <c r="I3" s="612"/>
      <c r="J3" s="612"/>
      <c r="K3" s="612"/>
      <c r="L3" s="612"/>
      <c r="M3" s="612"/>
      <c r="N3" s="612"/>
      <c r="O3" s="613"/>
      <c r="P3" s="602" t="s">
        <v>2875</v>
      </c>
      <c r="Q3" s="602"/>
      <c r="R3" s="271" t="s">
        <v>2866</v>
      </c>
      <c r="S3" s="272" t="s">
        <v>2866</v>
      </c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</row>
    <row r="4" spans="1:37" ht="15" customHeight="1">
      <c r="A4" s="273"/>
      <c r="B4" s="600" t="s">
        <v>2867</v>
      </c>
      <c r="C4" s="273"/>
      <c r="D4" s="603" t="s">
        <v>2876</v>
      </c>
      <c r="E4" s="603" t="s">
        <v>2868</v>
      </c>
      <c r="F4" s="608" t="s">
        <v>2877</v>
      </c>
      <c r="G4" s="609"/>
      <c r="H4" s="609"/>
      <c r="I4" s="609"/>
      <c r="J4" s="609"/>
      <c r="K4" s="609"/>
      <c r="L4" s="609"/>
      <c r="M4" s="610"/>
      <c r="N4" s="603" t="s">
        <v>2868</v>
      </c>
      <c r="O4" s="252" t="s">
        <v>2036</v>
      </c>
      <c r="P4" s="601" t="s">
        <v>195</v>
      </c>
      <c r="Q4" s="601" t="s">
        <v>2868</v>
      </c>
      <c r="R4" s="274" t="s">
        <v>2037</v>
      </c>
      <c r="S4" s="275" t="s">
        <v>2869</v>
      </c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8"/>
      <c r="AK4" s="268"/>
    </row>
    <row r="5" spans="1:37" ht="15" customHeight="1">
      <c r="A5" s="273"/>
      <c r="B5" s="600"/>
      <c r="C5" s="273"/>
      <c r="D5" s="604"/>
      <c r="E5" s="604"/>
      <c r="F5" s="603" t="s">
        <v>2878</v>
      </c>
      <c r="G5" s="603" t="s">
        <v>2038</v>
      </c>
      <c r="H5" s="603" t="s">
        <v>2879</v>
      </c>
      <c r="I5" s="603" t="s">
        <v>2039</v>
      </c>
      <c r="J5" s="603" t="s">
        <v>2040</v>
      </c>
      <c r="K5" s="603" t="s">
        <v>2041</v>
      </c>
      <c r="L5" s="603" t="s">
        <v>2042</v>
      </c>
      <c r="M5" s="603" t="s">
        <v>2043</v>
      </c>
      <c r="N5" s="604"/>
      <c r="O5" s="276" t="s">
        <v>2870</v>
      </c>
      <c r="P5" s="601"/>
      <c r="Q5" s="601"/>
      <c r="R5" s="277" t="s">
        <v>2044</v>
      </c>
      <c r="S5" s="275" t="s">
        <v>2045</v>
      </c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8"/>
      <c r="AK5" s="268"/>
    </row>
    <row r="6" spans="1:37" ht="15" customHeight="1">
      <c r="A6" s="273"/>
      <c r="B6" s="273" t="s">
        <v>194</v>
      </c>
      <c r="C6" s="273"/>
      <c r="D6" s="605"/>
      <c r="E6" s="605"/>
      <c r="F6" s="605"/>
      <c r="G6" s="605"/>
      <c r="H6" s="605"/>
      <c r="I6" s="605"/>
      <c r="J6" s="605"/>
      <c r="K6" s="605"/>
      <c r="L6" s="605"/>
      <c r="M6" s="605"/>
      <c r="N6" s="605"/>
      <c r="O6" s="278" t="s">
        <v>2046</v>
      </c>
      <c r="P6" s="601"/>
      <c r="Q6" s="601"/>
      <c r="R6" s="279" t="s">
        <v>2047</v>
      </c>
      <c r="S6" s="280" t="s">
        <v>2871</v>
      </c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</row>
    <row r="7" spans="1:37" s="340" customFormat="1" ht="21" customHeight="1">
      <c r="A7" s="534"/>
      <c r="B7" s="498" t="s">
        <v>2872</v>
      </c>
      <c r="C7" s="534"/>
      <c r="D7" s="495">
        <v>178084</v>
      </c>
      <c r="E7" s="490">
        <v>438105</v>
      </c>
      <c r="F7" s="490">
        <f>SUM(G7:M7)</f>
        <v>177074</v>
      </c>
      <c r="G7" s="490">
        <v>54753</v>
      </c>
      <c r="H7" s="490">
        <v>46564</v>
      </c>
      <c r="I7" s="490">
        <v>33676</v>
      </c>
      <c r="J7" s="336">
        <v>30696</v>
      </c>
      <c r="K7" s="336">
        <v>8977</v>
      </c>
      <c r="L7" s="336">
        <v>1865</v>
      </c>
      <c r="M7" s="336">
        <v>543</v>
      </c>
      <c r="N7" s="336">
        <v>431692</v>
      </c>
      <c r="O7" s="337">
        <v>2.44</v>
      </c>
      <c r="P7" s="336">
        <v>188</v>
      </c>
      <c r="Q7" s="336">
        <v>5430</v>
      </c>
      <c r="R7" s="336">
        <v>1039</v>
      </c>
      <c r="S7" s="336">
        <v>6471</v>
      </c>
      <c r="T7" s="339"/>
      <c r="U7" s="339"/>
      <c r="V7" s="339"/>
      <c r="W7" s="339"/>
      <c r="X7" s="339"/>
      <c r="Y7" s="339"/>
      <c r="Z7" s="339"/>
      <c r="AA7" s="339"/>
      <c r="AB7" s="339"/>
      <c r="AC7" s="339"/>
      <c r="AD7" s="339"/>
      <c r="AE7" s="339"/>
      <c r="AF7" s="339"/>
      <c r="AG7" s="339"/>
      <c r="AH7" s="339"/>
      <c r="AI7" s="339"/>
      <c r="AJ7" s="339"/>
      <c r="AK7" s="339"/>
    </row>
    <row r="8" spans="1:37" ht="21" customHeight="1">
      <c r="A8" s="273"/>
      <c r="B8" s="253" t="s">
        <v>382</v>
      </c>
      <c r="C8" s="273"/>
      <c r="D8" s="197">
        <v>73062</v>
      </c>
      <c r="E8" s="231">
        <v>175400</v>
      </c>
      <c r="F8" s="231">
        <f aca="true" t="shared" si="0" ref="F8:F13">SUM(G8:M8)</f>
        <v>72739</v>
      </c>
      <c r="G8" s="231">
        <v>22820</v>
      </c>
      <c r="H8" s="231">
        <v>19992</v>
      </c>
      <c r="I8" s="231">
        <v>13724</v>
      </c>
      <c r="J8" s="231">
        <v>11920</v>
      </c>
      <c r="K8" s="231">
        <v>3433</v>
      </c>
      <c r="L8" s="231">
        <v>658</v>
      </c>
      <c r="M8" s="231">
        <v>192</v>
      </c>
      <c r="N8" s="231">
        <v>174164</v>
      </c>
      <c r="O8" s="233">
        <v>2.39</v>
      </c>
      <c r="P8" s="231">
        <v>32</v>
      </c>
      <c r="Q8" s="231">
        <v>864</v>
      </c>
      <c r="R8" s="231">
        <v>475</v>
      </c>
      <c r="S8" s="231">
        <v>2305</v>
      </c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</row>
    <row r="9" spans="1:37" ht="21" customHeight="1">
      <c r="A9" s="273"/>
      <c r="B9" s="253" t="s">
        <v>318</v>
      </c>
      <c r="C9" s="273"/>
      <c r="D9" s="197">
        <v>39623</v>
      </c>
      <c r="E9" s="231">
        <v>95101</v>
      </c>
      <c r="F9" s="231">
        <f t="shared" si="0"/>
        <v>39393</v>
      </c>
      <c r="G9" s="231">
        <v>13136</v>
      </c>
      <c r="H9" s="231">
        <v>10079</v>
      </c>
      <c r="I9" s="231">
        <v>7121</v>
      </c>
      <c r="J9" s="231">
        <v>6595</v>
      </c>
      <c r="K9" s="231">
        <v>1970</v>
      </c>
      <c r="L9" s="231">
        <v>379</v>
      </c>
      <c r="M9" s="231">
        <v>113</v>
      </c>
      <c r="N9" s="231">
        <v>93970</v>
      </c>
      <c r="O9" s="233">
        <v>2.39</v>
      </c>
      <c r="P9" s="231">
        <v>67</v>
      </c>
      <c r="Q9" s="231">
        <v>960</v>
      </c>
      <c r="R9" s="231">
        <v>230</v>
      </c>
      <c r="S9" s="231">
        <v>1610</v>
      </c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268"/>
      <c r="AJ9" s="268"/>
      <c r="AK9" s="268"/>
    </row>
    <row r="10" spans="1:37" ht="21" customHeight="1">
      <c r="A10" s="273"/>
      <c r="B10" s="253" t="s">
        <v>327</v>
      </c>
      <c r="C10" s="273"/>
      <c r="D10" s="197">
        <v>27827</v>
      </c>
      <c r="E10" s="231">
        <v>65068</v>
      </c>
      <c r="F10" s="231">
        <f t="shared" si="0"/>
        <v>27566</v>
      </c>
      <c r="G10" s="231">
        <v>9622</v>
      </c>
      <c r="H10" s="231">
        <v>6796</v>
      </c>
      <c r="I10" s="231">
        <v>5075</v>
      </c>
      <c r="J10" s="231">
        <v>4538</v>
      </c>
      <c r="K10" s="231">
        <v>1241</v>
      </c>
      <c r="L10" s="231">
        <v>235</v>
      </c>
      <c r="M10" s="231">
        <v>59</v>
      </c>
      <c r="N10" s="231">
        <v>64644</v>
      </c>
      <c r="O10" s="233">
        <v>2.35</v>
      </c>
      <c r="P10" s="231">
        <v>14</v>
      </c>
      <c r="Q10" s="231">
        <v>140</v>
      </c>
      <c r="R10" s="231">
        <v>138</v>
      </c>
      <c r="S10" s="231">
        <v>1790</v>
      </c>
      <c r="T10" s="268"/>
      <c r="U10" s="268"/>
      <c r="V10" s="268"/>
      <c r="W10" s="268"/>
      <c r="X10" s="268"/>
      <c r="Y10" s="268"/>
      <c r="Z10" s="268"/>
      <c r="AA10" s="268"/>
      <c r="AB10" s="268"/>
      <c r="AC10" s="268"/>
      <c r="AD10" s="268"/>
      <c r="AE10" s="268"/>
      <c r="AF10" s="268"/>
      <c r="AG10" s="268"/>
      <c r="AH10" s="268"/>
      <c r="AI10" s="268"/>
      <c r="AJ10" s="268"/>
      <c r="AK10" s="268"/>
    </row>
    <row r="11" spans="1:37" ht="21" customHeight="1">
      <c r="A11" s="273"/>
      <c r="B11" s="253" t="s">
        <v>336</v>
      </c>
      <c r="C11" s="273"/>
      <c r="D11" s="197">
        <v>25028</v>
      </c>
      <c r="E11" s="231">
        <v>62871</v>
      </c>
      <c r="F11" s="231">
        <f t="shared" si="0"/>
        <v>24907</v>
      </c>
      <c r="G11" s="231">
        <v>7578</v>
      </c>
      <c r="H11" s="231">
        <v>6452</v>
      </c>
      <c r="I11" s="231">
        <v>4830</v>
      </c>
      <c r="J11" s="231">
        <v>4543</v>
      </c>
      <c r="K11" s="231">
        <v>1207</v>
      </c>
      <c r="L11" s="231">
        <v>240</v>
      </c>
      <c r="M11" s="231">
        <v>57</v>
      </c>
      <c r="N11" s="231">
        <v>61024</v>
      </c>
      <c r="O11" s="233">
        <v>2.45</v>
      </c>
      <c r="P11" s="231">
        <v>43</v>
      </c>
      <c r="Q11" s="231">
        <v>1744</v>
      </c>
      <c r="R11" s="231">
        <v>159</v>
      </c>
      <c r="S11" s="231">
        <v>615</v>
      </c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  <c r="AJ11" s="268"/>
      <c r="AK11" s="268"/>
    </row>
    <row r="12" spans="1:37" ht="21" customHeight="1">
      <c r="A12" s="273"/>
      <c r="B12" s="253" t="s">
        <v>366</v>
      </c>
      <c r="C12" s="273"/>
      <c r="D12" s="197">
        <v>7375</v>
      </c>
      <c r="E12" s="231">
        <v>22736</v>
      </c>
      <c r="F12" s="231">
        <f t="shared" si="0"/>
        <v>7371</v>
      </c>
      <c r="G12" s="231">
        <v>734</v>
      </c>
      <c r="H12" s="231">
        <v>2088</v>
      </c>
      <c r="I12" s="231">
        <v>1837</v>
      </c>
      <c r="J12" s="231">
        <v>1876</v>
      </c>
      <c r="K12" s="231">
        <v>597</v>
      </c>
      <c r="L12" s="231">
        <v>178</v>
      </c>
      <c r="M12" s="231">
        <v>61</v>
      </c>
      <c r="N12" s="231">
        <v>22410</v>
      </c>
      <c r="O12" s="233">
        <v>3.04</v>
      </c>
      <c r="P12" s="231">
        <v>3</v>
      </c>
      <c r="Q12" s="231">
        <v>324</v>
      </c>
      <c r="R12" s="231">
        <v>19</v>
      </c>
      <c r="S12" s="231">
        <v>37</v>
      </c>
      <c r="T12" s="268"/>
      <c r="U12" s="268"/>
      <c r="V12" s="268"/>
      <c r="W12" s="268"/>
      <c r="X12" s="268"/>
      <c r="Y12" s="268"/>
      <c r="Z12" s="268"/>
      <c r="AA12" s="268"/>
      <c r="AB12" s="268"/>
      <c r="AC12" s="268"/>
      <c r="AD12" s="268"/>
      <c r="AE12" s="268"/>
      <c r="AF12" s="268"/>
      <c r="AG12" s="268"/>
      <c r="AH12" s="268"/>
      <c r="AI12" s="268"/>
      <c r="AJ12" s="268"/>
      <c r="AK12" s="268"/>
    </row>
    <row r="13" spans="1:37" ht="21" customHeight="1" thickBot="1">
      <c r="A13" s="281"/>
      <c r="B13" s="263" t="s">
        <v>373</v>
      </c>
      <c r="C13" s="281"/>
      <c r="D13" s="223">
        <v>5169</v>
      </c>
      <c r="E13" s="225">
        <v>16929</v>
      </c>
      <c r="F13" s="225">
        <f t="shared" si="0"/>
        <v>5098</v>
      </c>
      <c r="G13" s="225">
        <v>863</v>
      </c>
      <c r="H13" s="225">
        <v>1157</v>
      </c>
      <c r="I13" s="225">
        <v>1089</v>
      </c>
      <c r="J13" s="225">
        <v>1224</v>
      </c>
      <c r="K13" s="225">
        <v>529</v>
      </c>
      <c r="L13" s="225">
        <v>175</v>
      </c>
      <c r="M13" s="225">
        <v>61</v>
      </c>
      <c r="N13" s="225">
        <v>15480</v>
      </c>
      <c r="O13" s="402">
        <v>3.04</v>
      </c>
      <c r="P13" s="225">
        <v>29</v>
      </c>
      <c r="Q13" s="225">
        <v>1398</v>
      </c>
      <c r="R13" s="225">
        <v>18</v>
      </c>
      <c r="S13" s="225">
        <v>114</v>
      </c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68"/>
      <c r="AI13" s="268"/>
      <c r="AJ13" s="268"/>
      <c r="AK13" s="268"/>
    </row>
    <row r="14" spans="1:53" ht="15" customHeight="1">
      <c r="A14" s="268" t="s">
        <v>2032</v>
      </c>
      <c r="B14" s="268"/>
      <c r="C14" s="268"/>
      <c r="D14" s="268"/>
      <c r="E14" s="268" t="s">
        <v>194</v>
      </c>
      <c r="F14" s="268" t="s">
        <v>194</v>
      </c>
      <c r="G14" s="268" t="s">
        <v>194</v>
      </c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68"/>
      <c r="AL14" s="268"/>
      <c r="AM14" s="268"/>
      <c r="AN14" s="268"/>
      <c r="AO14" s="268"/>
      <c r="AP14" s="268"/>
      <c r="AQ14" s="268"/>
      <c r="AR14" s="268"/>
      <c r="AS14" s="268"/>
      <c r="AT14" s="268"/>
      <c r="AU14" s="268"/>
      <c r="AV14" s="268"/>
      <c r="AW14" s="268"/>
      <c r="AX14" s="268"/>
      <c r="AY14" s="268"/>
      <c r="AZ14" s="268"/>
      <c r="BA14" s="268"/>
    </row>
    <row r="15" spans="1:53" ht="15" customHeight="1">
      <c r="A15" s="268" t="s">
        <v>2033</v>
      </c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  <c r="AG15" s="268"/>
      <c r="AH15" s="268"/>
      <c r="AI15" s="268"/>
      <c r="AJ15" s="268"/>
      <c r="AK15" s="268"/>
      <c r="AL15" s="268"/>
      <c r="AM15" s="268"/>
      <c r="AN15" s="268"/>
      <c r="AO15" s="268"/>
      <c r="AP15" s="268"/>
      <c r="AQ15" s="268"/>
      <c r="AR15" s="268"/>
      <c r="AS15" s="268"/>
      <c r="AT15" s="268"/>
      <c r="AU15" s="268"/>
      <c r="AV15" s="268"/>
      <c r="AW15" s="268"/>
      <c r="AX15" s="268"/>
      <c r="AY15" s="268"/>
      <c r="AZ15" s="268"/>
      <c r="BA15" s="268"/>
    </row>
    <row r="16" spans="1:53" ht="15" customHeight="1">
      <c r="A16" s="268" t="s">
        <v>2034</v>
      </c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  <c r="AF16" s="268"/>
      <c r="AG16" s="268"/>
      <c r="AH16" s="268"/>
      <c r="AI16" s="268"/>
      <c r="AJ16" s="268"/>
      <c r="AK16" s="268"/>
      <c r="AL16" s="268"/>
      <c r="AM16" s="268"/>
      <c r="AN16" s="268"/>
      <c r="AO16" s="268"/>
      <c r="AP16" s="268"/>
      <c r="AQ16" s="268"/>
      <c r="AR16" s="268"/>
      <c r="AS16" s="268"/>
      <c r="AT16" s="268"/>
      <c r="AU16" s="268"/>
      <c r="AV16" s="268"/>
      <c r="AW16" s="268"/>
      <c r="AX16" s="268"/>
      <c r="AY16" s="268"/>
      <c r="AZ16" s="268"/>
      <c r="BA16" s="268"/>
    </row>
    <row r="17" spans="1:53" ht="12.75" customHeight="1">
      <c r="A17" s="268" t="s">
        <v>2035</v>
      </c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8"/>
      <c r="AG17" s="268"/>
      <c r="AH17" s="268"/>
      <c r="AI17" s="268"/>
      <c r="AJ17" s="268"/>
      <c r="AK17" s="268"/>
      <c r="AL17" s="268"/>
      <c r="AM17" s="268"/>
      <c r="AN17" s="268"/>
      <c r="AO17" s="268"/>
      <c r="AP17" s="268"/>
      <c r="AQ17" s="268"/>
      <c r="AR17" s="268"/>
      <c r="AS17" s="268"/>
      <c r="AT17" s="268"/>
      <c r="AU17" s="268"/>
      <c r="AV17" s="268"/>
      <c r="AW17" s="268"/>
      <c r="AX17" s="268"/>
      <c r="AY17" s="268"/>
      <c r="AZ17" s="268"/>
      <c r="BA17" s="268"/>
    </row>
    <row r="18" spans="1:53" ht="12.75" customHeight="1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  <c r="AP18" s="268"/>
      <c r="AQ18" s="268"/>
      <c r="AR18" s="268"/>
      <c r="AS18" s="268"/>
      <c r="AT18" s="268"/>
      <c r="AU18" s="268"/>
      <c r="AV18" s="268"/>
      <c r="AW18" s="268"/>
      <c r="AX18" s="268"/>
      <c r="AY18" s="268"/>
      <c r="AZ18" s="268"/>
      <c r="BA18" s="268"/>
    </row>
    <row r="19" spans="1:53" ht="12.75" customHeight="1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8"/>
      <c r="AG19" s="268"/>
      <c r="AH19" s="268"/>
      <c r="AI19" s="268"/>
      <c r="AJ19" s="268"/>
      <c r="AK19" s="268"/>
      <c r="AL19" s="268"/>
      <c r="AM19" s="268"/>
      <c r="AN19" s="268"/>
      <c r="AO19" s="268"/>
      <c r="AP19" s="268"/>
      <c r="AQ19" s="268"/>
      <c r="AR19" s="268"/>
      <c r="AS19" s="268"/>
      <c r="AT19" s="268"/>
      <c r="AU19" s="268"/>
      <c r="AV19" s="268"/>
      <c r="AW19" s="268"/>
      <c r="AX19" s="268"/>
      <c r="AY19" s="268"/>
      <c r="AZ19" s="268"/>
      <c r="BA19" s="268"/>
    </row>
    <row r="20" spans="1:53" ht="12.75" customHeight="1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AJ20" s="268"/>
      <c r="AK20" s="268"/>
      <c r="AL20" s="268"/>
      <c r="AM20" s="268"/>
      <c r="AN20" s="268"/>
      <c r="AO20" s="268"/>
      <c r="AP20" s="268"/>
      <c r="AQ20" s="268"/>
      <c r="AR20" s="268"/>
      <c r="AS20" s="268"/>
      <c r="AT20" s="268"/>
      <c r="AU20" s="268"/>
      <c r="AV20" s="268"/>
      <c r="AW20" s="268"/>
      <c r="AX20" s="268"/>
      <c r="AY20" s="268"/>
      <c r="AZ20" s="268"/>
      <c r="BA20" s="268"/>
    </row>
    <row r="21" spans="1:53" ht="12.75" customHeight="1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8"/>
      <c r="AG21" s="268"/>
      <c r="AH21" s="268"/>
      <c r="AI21" s="268"/>
      <c r="AJ21" s="268"/>
      <c r="AK21" s="268"/>
      <c r="AL21" s="268"/>
      <c r="AM21" s="268"/>
      <c r="AN21" s="268"/>
      <c r="AO21" s="268"/>
      <c r="AP21" s="268"/>
      <c r="AQ21" s="268"/>
      <c r="AR21" s="268"/>
      <c r="AS21" s="268"/>
      <c r="AT21" s="268"/>
      <c r="AU21" s="268"/>
      <c r="AV21" s="268"/>
      <c r="AW21" s="268"/>
      <c r="AX21" s="268"/>
      <c r="AY21" s="268"/>
      <c r="AZ21" s="268"/>
      <c r="BA21" s="268"/>
    </row>
    <row r="22" spans="1:53" ht="12.75" customHeight="1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8"/>
      <c r="AG22" s="268"/>
      <c r="AH22" s="268"/>
      <c r="AI22" s="268"/>
      <c r="AJ22" s="268"/>
      <c r="AK22" s="268"/>
      <c r="AL22" s="268"/>
      <c r="AM22" s="268"/>
      <c r="AN22" s="268"/>
      <c r="AO22" s="268"/>
      <c r="AP22" s="268"/>
      <c r="AQ22" s="268"/>
      <c r="AR22" s="268"/>
      <c r="AS22" s="268"/>
      <c r="AT22" s="268"/>
      <c r="AU22" s="268"/>
      <c r="AV22" s="268"/>
      <c r="AW22" s="268"/>
      <c r="AX22" s="268"/>
      <c r="AY22" s="268"/>
      <c r="AZ22" s="268"/>
      <c r="BA22" s="268"/>
    </row>
    <row r="23" spans="1:53" ht="12.75" customHeight="1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  <c r="AL23" s="268"/>
      <c r="AM23" s="268"/>
      <c r="AN23" s="268"/>
      <c r="AO23" s="268"/>
      <c r="AP23" s="268"/>
      <c r="AQ23" s="268"/>
      <c r="AR23" s="268"/>
      <c r="AS23" s="268"/>
      <c r="AT23" s="268"/>
      <c r="AU23" s="268"/>
      <c r="AV23" s="268"/>
      <c r="AW23" s="268"/>
      <c r="AX23" s="268"/>
      <c r="AY23" s="268"/>
      <c r="AZ23" s="268"/>
      <c r="BA23" s="268"/>
    </row>
    <row r="24" spans="1:53" ht="12.75" customHeight="1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  <c r="Y24" s="268"/>
      <c r="Z24" s="268"/>
      <c r="AA24" s="268"/>
      <c r="AB24" s="268"/>
      <c r="AC24" s="268"/>
      <c r="AD24" s="268"/>
      <c r="AE24" s="268"/>
      <c r="AF24" s="268"/>
      <c r="AG24" s="268"/>
      <c r="AH24" s="268"/>
      <c r="AI24" s="268"/>
      <c r="AJ24" s="268"/>
      <c r="AK24" s="268"/>
      <c r="AL24" s="268"/>
      <c r="AM24" s="268"/>
      <c r="AN24" s="268"/>
      <c r="AO24" s="268"/>
      <c r="AP24" s="268"/>
      <c r="AQ24" s="268"/>
      <c r="AR24" s="268"/>
      <c r="AS24" s="268"/>
      <c r="AT24" s="268"/>
      <c r="AU24" s="268"/>
      <c r="AV24" s="268"/>
      <c r="AW24" s="268"/>
      <c r="AX24" s="268"/>
      <c r="AY24" s="268"/>
      <c r="AZ24" s="268"/>
      <c r="BA24" s="268"/>
    </row>
    <row r="25" spans="1:53" ht="12.75" customHeight="1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  <c r="Y25" s="268"/>
      <c r="Z25" s="268"/>
      <c r="AA25" s="268"/>
      <c r="AB25" s="268"/>
      <c r="AC25" s="268"/>
      <c r="AD25" s="268"/>
      <c r="AE25" s="268"/>
      <c r="AF25" s="268"/>
      <c r="AG25" s="268"/>
      <c r="AH25" s="268"/>
      <c r="AI25" s="268"/>
      <c r="AJ25" s="268"/>
      <c r="AK25" s="268"/>
      <c r="AL25" s="268"/>
      <c r="AM25" s="268"/>
      <c r="AN25" s="268"/>
      <c r="AO25" s="268"/>
      <c r="AP25" s="268"/>
      <c r="AQ25" s="268"/>
      <c r="AR25" s="268"/>
      <c r="AS25" s="268"/>
      <c r="AT25" s="268"/>
      <c r="AU25" s="268"/>
      <c r="AV25" s="268"/>
      <c r="AW25" s="268"/>
      <c r="AX25" s="268"/>
      <c r="AY25" s="268"/>
      <c r="AZ25" s="268"/>
      <c r="BA25" s="268"/>
    </row>
    <row r="26" spans="1:53" ht="12.75" customHeight="1">
      <c r="A26" s="268"/>
      <c r="B26" s="268"/>
      <c r="C26" s="268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8"/>
      <c r="AG26" s="268"/>
      <c r="AH26" s="268"/>
      <c r="AI26" s="268"/>
      <c r="AJ26" s="268"/>
      <c r="AK26" s="268"/>
      <c r="AL26" s="268"/>
      <c r="AM26" s="268"/>
      <c r="AN26" s="268"/>
      <c r="AO26" s="268"/>
      <c r="AP26" s="268"/>
      <c r="AQ26" s="268"/>
      <c r="AR26" s="268"/>
      <c r="AS26" s="268"/>
      <c r="AT26" s="268"/>
      <c r="AU26" s="268"/>
      <c r="AV26" s="268"/>
      <c r="AW26" s="268"/>
      <c r="AX26" s="268"/>
      <c r="AY26" s="268"/>
      <c r="AZ26" s="268"/>
      <c r="BA26" s="268"/>
    </row>
    <row r="27" spans="1:53" ht="12.75" customHeight="1">
      <c r="A27" s="268"/>
      <c r="B27" s="268"/>
      <c r="C27" s="268"/>
      <c r="D27" s="268"/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8"/>
      <c r="AG27" s="268"/>
      <c r="AH27" s="268"/>
      <c r="AI27" s="268"/>
      <c r="AJ27" s="268"/>
      <c r="AK27" s="268"/>
      <c r="AL27" s="268"/>
      <c r="AM27" s="268"/>
      <c r="AN27" s="268"/>
      <c r="AO27" s="268"/>
      <c r="AP27" s="268"/>
      <c r="AQ27" s="268"/>
      <c r="AR27" s="268"/>
      <c r="AS27" s="268"/>
      <c r="AT27" s="268"/>
      <c r="AU27" s="268"/>
      <c r="AV27" s="268"/>
      <c r="AW27" s="268"/>
      <c r="AX27" s="268"/>
      <c r="AY27" s="268"/>
      <c r="AZ27" s="268"/>
      <c r="BA27" s="268"/>
    </row>
    <row r="28" spans="1:53" ht="12.75" customHeight="1">
      <c r="A28" s="268"/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  <c r="AG28" s="268"/>
      <c r="AH28" s="268"/>
      <c r="AI28" s="268"/>
      <c r="AJ28" s="268"/>
      <c r="AK28" s="268"/>
      <c r="AL28" s="268"/>
      <c r="AM28" s="268"/>
      <c r="AN28" s="268"/>
      <c r="AO28" s="268"/>
      <c r="AP28" s="268"/>
      <c r="AQ28" s="268"/>
      <c r="AR28" s="268"/>
      <c r="AS28" s="268"/>
      <c r="AT28" s="268"/>
      <c r="AU28" s="268"/>
      <c r="AV28" s="268"/>
      <c r="AW28" s="268"/>
      <c r="AX28" s="268"/>
      <c r="AY28" s="268"/>
      <c r="AZ28" s="268"/>
      <c r="BA28" s="268"/>
    </row>
    <row r="29" spans="1:53" ht="12.75" customHeight="1">
      <c r="A29" s="268"/>
      <c r="B29" s="268"/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268"/>
      <c r="AG29" s="268"/>
      <c r="AH29" s="268"/>
      <c r="AI29" s="268"/>
      <c r="AJ29" s="268"/>
      <c r="AK29" s="268"/>
      <c r="AL29" s="268"/>
      <c r="AM29" s="268"/>
      <c r="AN29" s="268"/>
      <c r="AO29" s="268"/>
      <c r="AP29" s="268"/>
      <c r="AQ29" s="268"/>
      <c r="AR29" s="268"/>
      <c r="AS29" s="268"/>
      <c r="AT29" s="268"/>
      <c r="AU29" s="268"/>
      <c r="AV29" s="268"/>
      <c r="AW29" s="268"/>
      <c r="AX29" s="268"/>
      <c r="AY29" s="268"/>
      <c r="AZ29" s="268"/>
      <c r="BA29" s="268"/>
    </row>
    <row r="30" spans="1:53" ht="12.75" customHeight="1">
      <c r="A30" s="268"/>
      <c r="B30" s="268"/>
      <c r="C30" s="268"/>
      <c r="D30" s="268"/>
      <c r="E30" s="268"/>
      <c r="F30" s="268"/>
      <c r="G30" s="268"/>
      <c r="H30" s="268"/>
      <c r="I30" s="268"/>
      <c r="J30" s="268"/>
      <c r="K30" s="268"/>
      <c r="L30" s="268"/>
      <c r="M30" s="268"/>
      <c r="N30" s="268"/>
      <c r="O30" s="268"/>
      <c r="P30" s="268"/>
      <c r="Q30" s="268"/>
      <c r="R30" s="268"/>
      <c r="S30" s="268"/>
      <c r="T30" s="268"/>
      <c r="U30" s="268"/>
      <c r="V30" s="268"/>
      <c r="W30" s="268"/>
      <c r="X30" s="268"/>
      <c r="Y30" s="268"/>
      <c r="Z30" s="268"/>
      <c r="AA30" s="268"/>
      <c r="AB30" s="268"/>
      <c r="AC30" s="268"/>
      <c r="AD30" s="268"/>
      <c r="AE30" s="268"/>
      <c r="AF30" s="268"/>
      <c r="AG30" s="268"/>
      <c r="AH30" s="268"/>
      <c r="AI30" s="268"/>
      <c r="AJ30" s="268"/>
      <c r="AK30" s="268"/>
      <c r="AL30" s="268"/>
      <c r="AM30" s="268"/>
      <c r="AN30" s="268"/>
      <c r="AO30" s="268"/>
      <c r="AP30" s="268"/>
      <c r="AQ30" s="268"/>
      <c r="AR30" s="268"/>
      <c r="AS30" s="268"/>
      <c r="AT30" s="268"/>
      <c r="AU30" s="268"/>
      <c r="AV30" s="268"/>
      <c r="AW30" s="268"/>
      <c r="AX30" s="268"/>
      <c r="AY30" s="268"/>
      <c r="AZ30" s="268"/>
      <c r="BA30" s="268"/>
    </row>
    <row r="31" spans="1:53" ht="12.75" customHeight="1">
      <c r="A31" s="268"/>
      <c r="B31" s="268"/>
      <c r="C31" s="268"/>
      <c r="D31" s="268"/>
      <c r="E31" s="268"/>
      <c r="F31" s="268"/>
      <c r="G31" s="268"/>
      <c r="H31" s="268"/>
      <c r="I31" s="268"/>
      <c r="J31" s="268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8"/>
      <c r="AB31" s="268"/>
      <c r="AC31" s="268"/>
      <c r="AD31" s="268"/>
      <c r="AE31" s="268"/>
      <c r="AF31" s="268"/>
      <c r="AG31" s="268"/>
      <c r="AH31" s="268"/>
      <c r="AI31" s="268"/>
      <c r="AJ31" s="268"/>
      <c r="AK31" s="268"/>
      <c r="AL31" s="268"/>
      <c r="AM31" s="268"/>
      <c r="AN31" s="268"/>
      <c r="AO31" s="268"/>
      <c r="AP31" s="268"/>
      <c r="AQ31" s="268"/>
      <c r="AR31" s="268"/>
      <c r="AS31" s="268"/>
      <c r="AT31" s="268"/>
      <c r="AU31" s="268"/>
      <c r="AV31" s="268"/>
      <c r="AW31" s="268"/>
      <c r="AX31" s="268"/>
      <c r="AY31" s="268"/>
      <c r="AZ31" s="268"/>
      <c r="BA31" s="268"/>
    </row>
    <row r="32" spans="1:53" ht="12.75" customHeight="1">
      <c r="A32" s="268"/>
      <c r="B32" s="268"/>
      <c r="C32" s="268"/>
      <c r="D32" s="268"/>
      <c r="E32" s="268"/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68"/>
      <c r="Y32" s="268"/>
      <c r="Z32" s="268"/>
      <c r="AA32" s="268"/>
      <c r="AB32" s="268"/>
      <c r="AC32" s="268"/>
      <c r="AD32" s="268"/>
      <c r="AE32" s="268"/>
      <c r="AF32" s="268"/>
      <c r="AG32" s="268"/>
      <c r="AH32" s="268"/>
      <c r="AI32" s="268"/>
      <c r="AJ32" s="268"/>
      <c r="AK32" s="268"/>
      <c r="AL32" s="268"/>
      <c r="AM32" s="268"/>
      <c r="AN32" s="268"/>
      <c r="AO32" s="268"/>
      <c r="AP32" s="268"/>
      <c r="AQ32" s="268"/>
      <c r="AR32" s="268"/>
      <c r="AS32" s="268"/>
      <c r="AT32" s="268"/>
      <c r="AU32" s="268"/>
      <c r="AV32" s="268"/>
      <c r="AW32" s="268"/>
      <c r="AX32" s="268"/>
      <c r="AY32" s="268"/>
      <c r="AZ32" s="268"/>
      <c r="BA32" s="268"/>
    </row>
    <row r="33" spans="1:53" ht="12.75" customHeight="1">
      <c r="A33" s="268"/>
      <c r="B33" s="268"/>
      <c r="C33" s="268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8"/>
      <c r="Y33" s="268"/>
      <c r="Z33" s="268"/>
      <c r="AA33" s="268"/>
      <c r="AB33" s="268"/>
      <c r="AC33" s="268"/>
      <c r="AD33" s="268"/>
      <c r="AE33" s="268"/>
      <c r="AF33" s="268"/>
      <c r="AG33" s="268"/>
      <c r="AH33" s="268"/>
      <c r="AI33" s="268"/>
      <c r="AJ33" s="268"/>
      <c r="AK33" s="268"/>
      <c r="AL33" s="268"/>
      <c r="AM33" s="268"/>
      <c r="AN33" s="268"/>
      <c r="AO33" s="268"/>
      <c r="AP33" s="268"/>
      <c r="AQ33" s="268"/>
      <c r="AR33" s="268"/>
      <c r="AS33" s="268"/>
      <c r="AT33" s="268"/>
      <c r="AU33" s="268"/>
      <c r="AV33" s="268"/>
      <c r="AW33" s="268"/>
      <c r="AX33" s="268"/>
      <c r="AY33" s="268"/>
      <c r="AZ33" s="268"/>
      <c r="BA33" s="268"/>
    </row>
    <row r="34" spans="1:53" ht="12.75" customHeight="1">
      <c r="A34" s="268"/>
      <c r="B34" s="268"/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  <c r="V34" s="268"/>
      <c r="W34" s="268"/>
      <c r="X34" s="268"/>
      <c r="Y34" s="268"/>
      <c r="Z34" s="268"/>
      <c r="AA34" s="268"/>
      <c r="AB34" s="268"/>
      <c r="AC34" s="268"/>
      <c r="AD34" s="268"/>
      <c r="AE34" s="268"/>
      <c r="AF34" s="268"/>
      <c r="AG34" s="268"/>
      <c r="AH34" s="268"/>
      <c r="AI34" s="268"/>
      <c r="AJ34" s="268"/>
      <c r="AK34" s="268"/>
      <c r="AL34" s="268"/>
      <c r="AM34" s="268"/>
      <c r="AN34" s="268"/>
      <c r="AO34" s="268"/>
      <c r="AP34" s="268"/>
      <c r="AQ34" s="268"/>
      <c r="AR34" s="268"/>
      <c r="AS34" s="268"/>
      <c r="AT34" s="268"/>
      <c r="AU34" s="268"/>
      <c r="AV34" s="268"/>
      <c r="AW34" s="268"/>
      <c r="AX34" s="268"/>
      <c r="AY34" s="268"/>
      <c r="AZ34" s="268"/>
      <c r="BA34" s="268"/>
    </row>
    <row r="35" spans="1:53" ht="12.75" customHeight="1">
      <c r="A35" s="268"/>
      <c r="B35" s="268"/>
      <c r="C35" s="268"/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  <c r="AD35" s="268"/>
      <c r="AE35" s="268"/>
      <c r="AF35" s="268"/>
      <c r="AG35" s="268"/>
      <c r="AH35" s="268"/>
      <c r="AI35" s="268"/>
      <c r="AJ35" s="268"/>
      <c r="AK35" s="268"/>
      <c r="AL35" s="268"/>
      <c r="AM35" s="268"/>
      <c r="AN35" s="268"/>
      <c r="AO35" s="268"/>
      <c r="AP35" s="268"/>
      <c r="AQ35" s="268"/>
      <c r="AR35" s="268"/>
      <c r="AS35" s="268"/>
      <c r="AT35" s="268"/>
      <c r="AU35" s="268"/>
      <c r="AV35" s="268"/>
      <c r="AW35" s="268"/>
      <c r="AX35" s="268"/>
      <c r="AY35" s="268"/>
      <c r="AZ35" s="268"/>
      <c r="BA35" s="268"/>
    </row>
    <row r="36" spans="1:53" ht="13.5">
      <c r="A36" s="268"/>
      <c r="B36" s="268"/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8"/>
      <c r="Y36" s="268"/>
      <c r="Z36" s="268"/>
      <c r="AA36" s="268"/>
      <c r="AB36" s="268"/>
      <c r="AC36" s="268"/>
      <c r="AD36" s="268"/>
      <c r="AE36" s="268"/>
      <c r="AF36" s="268"/>
      <c r="AG36" s="268"/>
      <c r="AH36" s="268"/>
      <c r="AI36" s="268"/>
      <c r="AJ36" s="268"/>
      <c r="AK36" s="268"/>
      <c r="AL36" s="268"/>
      <c r="AM36" s="268"/>
      <c r="AN36" s="268"/>
      <c r="AO36" s="268"/>
      <c r="AP36" s="268"/>
      <c r="AQ36" s="268"/>
      <c r="AR36" s="268"/>
      <c r="AS36" s="268"/>
      <c r="AT36" s="268"/>
      <c r="AU36" s="268"/>
      <c r="AV36" s="268"/>
      <c r="AW36" s="268"/>
      <c r="AX36" s="268"/>
      <c r="AY36" s="268"/>
      <c r="AZ36" s="268"/>
      <c r="BA36" s="268"/>
    </row>
    <row r="37" spans="1:53" ht="13.5">
      <c r="A37" s="268"/>
      <c r="B37" s="268"/>
      <c r="C37" s="268"/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68"/>
      <c r="W37" s="268"/>
      <c r="X37" s="268"/>
      <c r="Y37" s="268"/>
      <c r="Z37" s="268"/>
      <c r="AA37" s="268"/>
      <c r="AB37" s="268"/>
      <c r="AC37" s="268"/>
      <c r="AD37" s="268"/>
      <c r="AE37" s="268"/>
      <c r="AF37" s="268"/>
      <c r="AG37" s="268"/>
      <c r="AH37" s="268"/>
      <c r="AI37" s="268"/>
      <c r="AJ37" s="268"/>
      <c r="AK37" s="268"/>
      <c r="AL37" s="268"/>
      <c r="AM37" s="268"/>
      <c r="AN37" s="268"/>
      <c r="AO37" s="268"/>
      <c r="AP37" s="268"/>
      <c r="AQ37" s="268"/>
      <c r="AR37" s="268"/>
      <c r="AS37" s="268"/>
      <c r="AT37" s="268"/>
      <c r="AU37" s="268"/>
      <c r="AV37" s="268"/>
      <c r="AW37" s="268"/>
      <c r="AX37" s="268"/>
      <c r="AY37" s="268"/>
      <c r="AZ37" s="268"/>
      <c r="BA37" s="268"/>
    </row>
    <row r="38" spans="1:53" ht="13.5">
      <c r="A38" s="268"/>
      <c r="B38" s="268"/>
      <c r="C38" s="268"/>
      <c r="D38" s="268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8"/>
      <c r="AG38" s="268"/>
      <c r="AH38" s="268"/>
      <c r="AI38" s="268"/>
      <c r="AJ38" s="268"/>
      <c r="AK38" s="268"/>
      <c r="AL38" s="268"/>
      <c r="AM38" s="268"/>
      <c r="AN38" s="268"/>
      <c r="AO38" s="268"/>
      <c r="AP38" s="268"/>
      <c r="AQ38" s="268"/>
      <c r="AR38" s="268"/>
      <c r="AS38" s="268"/>
      <c r="AT38" s="268"/>
      <c r="AU38" s="268"/>
      <c r="AV38" s="268"/>
      <c r="AW38" s="268"/>
      <c r="AX38" s="268"/>
      <c r="AY38" s="268"/>
      <c r="AZ38" s="268"/>
      <c r="BA38" s="268"/>
    </row>
    <row r="39" spans="1:53" ht="13.5">
      <c r="A39" s="268"/>
      <c r="B39" s="268"/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68"/>
      <c r="AA39" s="268"/>
      <c r="AB39" s="268"/>
      <c r="AC39" s="268"/>
      <c r="AD39" s="268"/>
      <c r="AE39" s="268"/>
      <c r="AF39" s="268"/>
      <c r="AG39" s="268"/>
      <c r="AH39" s="268"/>
      <c r="AI39" s="268"/>
      <c r="AJ39" s="268"/>
      <c r="AK39" s="268"/>
      <c r="AL39" s="268"/>
      <c r="AM39" s="268"/>
      <c r="AN39" s="268"/>
      <c r="AO39" s="268"/>
      <c r="AP39" s="268"/>
      <c r="AQ39" s="268"/>
      <c r="AR39" s="268"/>
      <c r="AS39" s="268"/>
      <c r="AT39" s="268"/>
      <c r="AU39" s="268"/>
      <c r="AV39" s="268"/>
      <c r="AW39" s="268"/>
      <c r="AX39" s="268"/>
      <c r="AY39" s="268"/>
      <c r="AZ39" s="268"/>
      <c r="BA39" s="268"/>
    </row>
    <row r="40" spans="1:53" ht="13.5">
      <c r="A40" s="268"/>
      <c r="B40" s="268"/>
      <c r="C40" s="268"/>
      <c r="D40" s="268"/>
      <c r="E40" s="268"/>
      <c r="F40" s="268"/>
      <c r="G40" s="268"/>
      <c r="H40" s="268"/>
      <c r="I40" s="268"/>
      <c r="J40" s="268"/>
      <c r="K40" s="268"/>
      <c r="L40" s="268"/>
      <c r="M40" s="268"/>
      <c r="N40" s="268"/>
      <c r="O40" s="268"/>
      <c r="P40" s="268"/>
      <c r="Q40" s="268"/>
      <c r="R40" s="268"/>
      <c r="S40" s="268"/>
      <c r="T40" s="268"/>
      <c r="U40" s="268"/>
      <c r="V40" s="268"/>
      <c r="W40" s="268"/>
      <c r="X40" s="268"/>
      <c r="Y40" s="268"/>
      <c r="Z40" s="268"/>
      <c r="AA40" s="268"/>
      <c r="AB40" s="268"/>
      <c r="AC40" s="268"/>
      <c r="AD40" s="268"/>
      <c r="AE40" s="268"/>
      <c r="AF40" s="268"/>
      <c r="AG40" s="268"/>
      <c r="AH40" s="268"/>
      <c r="AI40" s="268"/>
      <c r="AJ40" s="268"/>
      <c r="AK40" s="268"/>
      <c r="AL40" s="268"/>
      <c r="AM40" s="268"/>
      <c r="AN40" s="268"/>
      <c r="AO40" s="268"/>
      <c r="AP40" s="268"/>
      <c r="AQ40" s="268"/>
      <c r="AR40" s="268"/>
      <c r="AS40" s="268"/>
      <c r="AT40" s="268"/>
      <c r="AU40" s="268"/>
      <c r="AV40" s="268"/>
      <c r="AW40" s="268"/>
      <c r="AX40" s="268"/>
      <c r="AY40" s="268"/>
      <c r="AZ40" s="268"/>
      <c r="BA40" s="268"/>
    </row>
    <row r="41" spans="1:53" ht="13.5">
      <c r="A41" s="268"/>
      <c r="B41" s="268"/>
      <c r="C41" s="268"/>
      <c r="D41" s="268"/>
      <c r="E41" s="268"/>
      <c r="F41" s="268"/>
      <c r="G41" s="268"/>
      <c r="H41" s="268"/>
      <c r="I41" s="268"/>
      <c r="J41" s="268"/>
      <c r="K41" s="268"/>
      <c r="L41" s="268"/>
      <c r="M41" s="268"/>
      <c r="N41" s="268"/>
      <c r="O41" s="268"/>
      <c r="P41" s="268"/>
      <c r="Q41" s="268"/>
      <c r="R41" s="268"/>
      <c r="S41" s="268"/>
      <c r="T41" s="268"/>
      <c r="U41" s="268"/>
      <c r="V41" s="268"/>
      <c r="W41" s="268"/>
      <c r="X41" s="268"/>
      <c r="Y41" s="268"/>
      <c r="Z41" s="268"/>
      <c r="AA41" s="268"/>
      <c r="AB41" s="268"/>
      <c r="AC41" s="268"/>
      <c r="AD41" s="268"/>
      <c r="AE41" s="268"/>
      <c r="AF41" s="268"/>
      <c r="AG41" s="268"/>
      <c r="AH41" s="268"/>
      <c r="AI41" s="268"/>
      <c r="AJ41" s="268"/>
      <c r="AK41" s="268"/>
      <c r="AL41" s="268"/>
      <c r="AM41" s="268"/>
      <c r="AN41" s="268"/>
      <c r="AO41" s="268"/>
      <c r="AP41" s="268"/>
      <c r="AQ41" s="268"/>
      <c r="AR41" s="268"/>
      <c r="AS41" s="268"/>
      <c r="AT41" s="268"/>
      <c r="AU41" s="268"/>
      <c r="AV41" s="268"/>
      <c r="AW41" s="268"/>
      <c r="AX41" s="268"/>
      <c r="AY41" s="268"/>
      <c r="AZ41" s="268"/>
      <c r="BA41" s="268"/>
    </row>
    <row r="42" spans="1:53" ht="13.5">
      <c r="A42" s="268"/>
      <c r="B42" s="268"/>
      <c r="C42" s="268"/>
      <c r="D42" s="268"/>
      <c r="E42" s="268"/>
      <c r="F42" s="268"/>
      <c r="G42" s="268"/>
      <c r="H42" s="268"/>
      <c r="I42" s="268"/>
      <c r="J42" s="268"/>
      <c r="K42" s="268"/>
      <c r="L42" s="268"/>
      <c r="M42" s="268"/>
      <c r="N42" s="268"/>
      <c r="O42" s="268"/>
      <c r="P42" s="268"/>
      <c r="Q42" s="268"/>
      <c r="R42" s="268"/>
      <c r="S42" s="268"/>
      <c r="T42" s="268"/>
      <c r="U42" s="268"/>
      <c r="V42" s="268"/>
      <c r="W42" s="268"/>
      <c r="X42" s="268"/>
      <c r="Y42" s="268"/>
      <c r="Z42" s="268"/>
      <c r="AA42" s="268"/>
      <c r="AB42" s="268"/>
      <c r="AC42" s="268"/>
      <c r="AD42" s="268"/>
      <c r="AE42" s="268"/>
      <c r="AF42" s="268"/>
      <c r="AG42" s="268"/>
      <c r="AH42" s="268"/>
      <c r="AI42" s="268"/>
      <c r="AJ42" s="268"/>
      <c r="AK42" s="268"/>
      <c r="AL42" s="268"/>
      <c r="AM42" s="268"/>
      <c r="AN42" s="268"/>
      <c r="AO42" s="268"/>
      <c r="AP42" s="268"/>
      <c r="AQ42" s="268"/>
      <c r="AR42" s="268"/>
      <c r="AS42" s="268"/>
      <c r="AT42" s="268"/>
      <c r="AU42" s="268"/>
      <c r="AV42" s="268"/>
      <c r="AW42" s="268"/>
      <c r="AX42" s="268"/>
      <c r="AY42" s="268"/>
      <c r="AZ42" s="268"/>
      <c r="BA42" s="268"/>
    </row>
    <row r="43" spans="1:53" ht="13.5">
      <c r="A43" s="268"/>
      <c r="B43" s="268"/>
      <c r="C43" s="268"/>
      <c r="D43" s="268"/>
      <c r="E43" s="268"/>
      <c r="F43" s="268"/>
      <c r="G43" s="268"/>
      <c r="H43" s="268"/>
      <c r="I43" s="268"/>
      <c r="J43" s="268"/>
      <c r="K43" s="268"/>
      <c r="L43" s="268"/>
      <c r="M43" s="268"/>
      <c r="N43" s="268"/>
      <c r="O43" s="268"/>
      <c r="P43" s="268"/>
      <c r="Q43" s="268"/>
      <c r="R43" s="268"/>
      <c r="S43" s="268"/>
      <c r="T43" s="268"/>
      <c r="U43" s="268"/>
      <c r="V43" s="268"/>
      <c r="W43" s="268"/>
      <c r="X43" s="268"/>
      <c r="Y43" s="268"/>
      <c r="Z43" s="268"/>
      <c r="AA43" s="268"/>
      <c r="AB43" s="268"/>
      <c r="AC43" s="268"/>
      <c r="AD43" s="268"/>
      <c r="AE43" s="268"/>
      <c r="AF43" s="268"/>
      <c r="AG43" s="268"/>
      <c r="AH43" s="268"/>
      <c r="AI43" s="268"/>
      <c r="AJ43" s="268"/>
      <c r="AK43" s="268"/>
      <c r="AL43" s="268"/>
      <c r="AM43" s="268"/>
      <c r="AN43" s="268"/>
      <c r="AO43" s="268"/>
      <c r="AP43" s="268"/>
      <c r="AQ43" s="268"/>
      <c r="AR43" s="268"/>
      <c r="AS43" s="268"/>
      <c r="AT43" s="268"/>
      <c r="AU43" s="268"/>
      <c r="AV43" s="268"/>
      <c r="AW43" s="268"/>
      <c r="AX43" s="268"/>
      <c r="AY43" s="268"/>
      <c r="AZ43" s="268"/>
      <c r="BA43" s="268"/>
    </row>
    <row r="44" spans="1:53" ht="13.5">
      <c r="A44" s="268"/>
      <c r="B44" s="268"/>
      <c r="C44" s="268"/>
      <c r="D44" s="268"/>
      <c r="E44" s="268"/>
      <c r="F44" s="268"/>
      <c r="G44" s="268"/>
      <c r="H44" s="268"/>
      <c r="I44" s="268"/>
      <c r="J44" s="268"/>
      <c r="K44" s="268"/>
      <c r="L44" s="268"/>
      <c r="M44" s="268"/>
      <c r="N44" s="268"/>
      <c r="O44" s="268"/>
      <c r="P44" s="268"/>
      <c r="Q44" s="268"/>
      <c r="R44" s="268"/>
      <c r="S44" s="268"/>
      <c r="T44" s="268"/>
      <c r="U44" s="268"/>
      <c r="V44" s="268"/>
      <c r="W44" s="268"/>
      <c r="X44" s="268"/>
      <c r="Y44" s="268"/>
      <c r="Z44" s="268"/>
      <c r="AA44" s="268"/>
      <c r="AB44" s="268"/>
      <c r="AC44" s="268"/>
      <c r="AD44" s="268"/>
      <c r="AE44" s="268"/>
      <c r="AF44" s="268"/>
      <c r="AG44" s="268"/>
      <c r="AH44" s="268"/>
      <c r="AI44" s="268"/>
      <c r="AJ44" s="268"/>
      <c r="AK44" s="268"/>
      <c r="AL44" s="268"/>
      <c r="AM44" s="268"/>
      <c r="AN44" s="268"/>
      <c r="AO44" s="268"/>
      <c r="AP44" s="268"/>
      <c r="AQ44" s="268"/>
      <c r="AR44" s="268"/>
      <c r="AS44" s="268"/>
      <c r="AT44" s="268"/>
      <c r="AU44" s="268"/>
      <c r="AV44" s="268"/>
      <c r="AW44" s="268"/>
      <c r="AX44" s="268"/>
      <c r="AY44" s="268"/>
      <c r="AZ44" s="268"/>
      <c r="BA44" s="268"/>
    </row>
    <row r="45" spans="1:53" ht="13.5">
      <c r="A45" s="268"/>
      <c r="B45" s="268"/>
      <c r="C45" s="268"/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268"/>
      <c r="S45" s="268"/>
      <c r="T45" s="268"/>
      <c r="U45" s="268"/>
      <c r="V45" s="268"/>
      <c r="W45" s="268"/>
      <c r="X45" s="268"/>
      <c r="Y45" s="268"/>
      <c r="Z45" s="268"/>
      <c r="AA45" s="268"/>
      <c r="AB45" s="268"/>
      <c r="AC45" s="268"/>
      <c r="AD45" s="268"/>
      <c r="AE45" s="268"/>
      <c r="AF45" s="268"/>
      <c r="AG45" s="268"/>
      <c r="AH45" s="268"/>
      <c r="AI45" s="268"/>
      <c r="AJ45" s="268"/>
      <c r="AK45" s="268"/>
      <c r="AL45" s="268"/>
      <c r="AM45" s="268"/>
      <c r="AN45" s="268"/>
      <c r="AO45" s="268"/>
      <c r="AP45" s="268"/>
      <c r="AQ45" s="268"/>
      <c r="AR45" s="268"/>
      <c r="AS45" s="268"/>
      <c r="AT45" s="268"/>
      <c r="AU45" s="268"/>
      <c r="AV45" s="268"/>
      <c r="AW45" s="268"/>
      <c r="AX45" s="268"/>
      <c r="AY45" s="268"/>
      <c r="AZ45" s="268"/>
      <c r="BA45" s="268"/>
    </row>
    <row r="46" spans="1:53" ht="13.5">
      <c r="A46" s="268"/>
      <c r="B46" s="268"/>
      <c r="C46" s="268"/>
      <c r="D46" s="268"/>
      <c r="E46" s="268"/>
      <c r="F46" s="268"/>
      <c r="G46" s="268"/>
      <c r="H46" s="268"/>
      <c r="I46" s="268"/>
      <c r="J46" s="268"/>
      <c r="K46" s="268"/>
      <c r="L46" s="268"/>
      <c r="M46" s="268"/>
      <c r="N46" s="268"/>
      <c r="O46" s="268"/>
      <c r="P46" s="268"/>
      <c r="Q46" s="268"/>
      <c r="R46" s="268"/>
      <c r="S46" s="268"/>
      <c r="T46" s="268"/>
      <c r="U46" s="268"/>
      <c r="V46" s="268"/>
      <c r="W46" s="268"/>
      <c r="X46" s="268"/>
      <c r="Y46" s="268"/>
      <c r="Z46" s="268"/>
      <c r="AA46" s="268"/>
      <c r="AB46" s="268"/>
      <c r="AC46" s="268"/>
      <c r="AD46" s="268"/>
      <c r="AE46" s="268"/>
      <c r="AF46" s="268"/>
      <c r="AG46" s="268"/>
      <c r="AH46" s="268"/>
      <c r="AI46" s="268"/>
      <c r="AJ46" s="268"/>
      <c r="AK46" s="268"/>
      <c r="AL46" s="268"/>
      <c r="AM46" s="268"/>
      <c r="AN46" s="268"/>
      <c r="AO46" s="268"/>
      <c r="AP46" s="268"/>
      <c r="AQ46" s="268"/>
      <c r="AR46" s="268"/>
      <c r="AS46" s="268"/>
      <c r="AT46" s="268"/>
      <c r="AU46" s="268"/>
      <c r="AV46" s="268"/>
      <c r="AW46" s="268"/>
      <c r="AX46" s="268"/>
      <c r="AY46" s="268"/>
      <c r="AZ46" s="268"/>
      <c r="BA46" s="268"/>
    </row>
    <row r="47" spans="1:53" ht="13.5">
      <c r="A47" s="268"/>
      <c r="B47" s="268"/>
      <c r="C47" s="268"/>
      <c r="D47" s="268"/>
      <c r="E47" s="268"/>
      <c r="F47" s="268"/>
      <c r="G47" s="268"/>
      <c r="H47" s="268"/>
      <c r="I47" s="268"/>
      <c r="J47" s="268"/>
      <c r="K47" s="268"/>
      <c r="L47" s="268"/>
      <c r="M47" s="268"/>
      <c r="N47" s="268"/>
      <c r="O47" s="268"/>
      <c r="P47" s="268"/>
      <c r="Q47" s="268"/>
      <c r="R47" s="268"/>
      <c r="S47" s="268"/>
      <c r="T47" s="268"/>
      <c r="U47" s="268"/>
      <c r="V47" s="268"/>
      <c r="W47" s="268"/>
      <c r="X47" s="268"/>
      <c r="Y47" s="268"/>
      <c r="Z47" s="268"/>
      <c r="AA47" s="268"/>
      <c r="AB47" s="268"/>
      <c r="AC47" s="268"/>
      <c r="AD47" s="268"/>
      <c r="AE47" s="268"/>
      <c r="AF47" s="268"/>
      <c r="AG47" s="268"/>
      <c r="AH47" s="268"/>
      <c r="AI47" s="268"/>
      <c r="AJ47" s="268"/>
      <c r="AK47" s="268"/>
      <c r="AL47" s="268"/>
      <c r="AM47" s="268"/>
      <c r="AN47" s="268"/>
      <c r="AO47" s="268"/>
      <c r="AP47" s="268"/>
      <c r="AQ47" s="268"/>
      <c r="AR47" s="268"/>
      <c r="AS47" s="268"/>
      <c r="AT47" s="268"/>
      <c r="AU47" s="268"/>
      <c r="AV47" s="268"/>
      <c r="AW47" s="268"/>
      <c r="AX47" s="268"/>
      <c r="AY47" s="268"/>
      <c r="AZ47" s="268"/>
      <c r="BA47" s="268"/>
    </row>
    <row r="48" spans="1:53" ht="13.5">
      <c r="A48" s="268"/>
      <c r="B48" s="268"/>
      <c r="C48" s="268"/>
      <c r="D48" s="268"/>
      <c r="E48" s="268"/>
      <c r="F48" s="268"/>
      <c r="G48" s="268"/>
      <c r="H48" s="268"/>
      <c r="I48" s="268"/>
      <c r="J48" s="268"/>
      <c r="K48" s="268"/>
      <c r="L48" s="268"/>
      <c r="M48" s="268"/>
      <c r="N48" s="268"/>
      <c r="O48" s="268"/>
      <c r="P48" s="268"/>
      <c r="Q48" s="268"/>
      <c r="R48" s="268"/>
      <c r="S48" s="268"/>
      <c r="T48" s="268"/>
      <c r="U48" s="268"/>
      <c r="V48" s="268"/>
      <c r="W48" s="268"/>
      <c r="X48" s="268"/>
      <c r="Y48" s="268"/>
      <c r="Z48" s="268"/>
      <c r="AA48" s="268"/>
      <c r="AB48" s="268"/>
      <c r="AC48" s="268"/>
      <c r="AD48" s="268"/>
      <c r="AE48" s="268"/>
      <c r="AF48" s="268"/>
      <c r="AG48" s="268"/>
      <c r="AH48" s="268"/>
      <c r="AI48" s="268"/>
      <c r="AJ48" s="268"/>
      <c r="AK48" s="268"/>
      <c r="AL48" s="268"/>
      <c r="AM48" s="268"/>
      <c r="AN48" s="268"/>
      <c r="AO48" s="268"/>
      <c r="AP48" s="268"/>
      <c r="AQ48" s="268"/>
      <c r="AR48" s="268"/>
      <c r="AS48" s="268"/>
      <c r="AT48" s="268"/>
      <c r="AU48" s="268"/>
      <c r="AV48" s="268"/>
      <c r="AW48" s="268"/>
      <c r="AX48" s="268"/>
      <c r="AY48" s="268"/>
      <c r="AZ48" s="268"/>
      <c r="BA48" s="268"/>
    </row>
    <row r="49" spans="1:53" ht="13.5">
      <c r="A49" s="268"/>
      <c r="B49" s="268"/>
      <c r="C49" s="268"/>
      <c r="D49" s="268"/>
      <c r="E49" s="268"/>
      <c r="F49" s="268"/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8"/>
      <c r="S49" s="268"/>
      <c r="T49" s="268"/>
      <c r="U49" s="268"/>
      <c r="V49" s="268"/>
      <c r="W49" s="268"/>
      <c r="X49" s="268"/>
      <c r="Y49" s="268"/>
      <c r="Z49" s="268"/>
      <c r="AA49" s="268"/>
      <c r="AB49" s="268"/>
      <c r="AC49" s="268"/>
      <c r="AD49" s="268"/>
      <c r="AE49" s="268"/>
      <c r="AF49" s="268"/>
      <c r="AG49" s="268"/>
      <c r="AH49" s="268"/>
      <c r="AI49" s="268"/>
      <c r="AJ49" s="268"/>
      <c r="AK49" s="268"/>
      <c r="AL49" s="268"/>
      <c r="AM49" s="268"/>
      <c r="AN49" s="268"/>
      <c r="AO49" s="268"/>
      <c r="AP49" s="268"/>
      <c r="AQ49" s="268"/>
      <c r="AR49" s="268"/>
      <c r="AS49" s="268"/>
      <c r="AT49" s="268"/>
      <c r="AU49" s="268"/>
      <c r="AV49" s="268"/>
      <c r="AW49" s="268"/>
      <c r="AX49" s="268"/>
      <c r="AY49" s="268"/>
      <c r="AZ49" s="268"/>
      <c r="BA49" s="268"/>
    </row>
    <row r="50" spans="1:53" ht="13.5">
      <c r="A50" s="268"/>
      <c r="B50" s="268"/>
      <c r="C50" s="268"/>
      <c r="D50" s="268"/>
      <c r="E50" s="268"/>
      <c r="F50" s="268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268"/>
      <c r="R50" s="268"/>
      <c r="S50" s="268"/>
      <c r="T50" s="268"/>
      <c r="U50" s="268"/>
      <c r="V50" s="268"/>
      <c r="W50" s="268"/>
      <c r="X50" s="268"/>
      <c r="Y50" s="268"/>
      <c r="Z50" s="268"/>
      <c r="AA50" s="268"/>
      <c r="AB50" s="268"/>
      <c r="AC50" s="268"/>
      <c r="AD50" s="268"/>
      <c r="AE50" s="268"/>
      <c r="AF50" s="268"/>
      <c r="AG50" s="268"/>
      <c r="AH50" s="268"/>
      <c r="AI50" s="268"/>
      <c r="AJ50" s="268"/>
      <c r="AK50" s="268"/>
      <c r="AL50" s="268"/>
      <c r="AM50" s="268"/>
      <c r="AN50" s="268"/>
      <c r="AO50" s="268"/>
      <c r="AP50" s="268"/>
      <c r="AQ50" s="268"/>
      <c r="AR50" s="268"/>
      <c r="AS50" s="268"/>
      <c r="AT50" s="268"/>
      <c r="AU50" s="268"/>
      <c r="AV50" s="268"/>
      <c r="AW50" s="268"/>
      <c r="AX50" s="268"/>
      <c r="AY50" s="268"/>
      <c r="AZ50" s="268"/>
      <c r="BA50" s="268"/>
    </row>
    <row r="51" spans="1:53" ht="13.5">
      <c r="A51" s="268"/>
      <c r="B51" s="268"/>
      <c r="C51" s="268"/>
      <c r="D51" s="268"/>
      <c r="E51" s="268"/>
      <c r="F51" s="268"/>
      <c r="G51" s="268"/>
      <c r="H51" s="268"/>
      <c r="I51" s="268"/>
      <c r="J51" s="268"/>
      <c r="K51" s="268"/>
      <c r="L51" s="268"/>
      <c r="M51" s="268"/>
      <c r="N51" s="268"/>
      <c r="O51" s="268"/>
      <c r="P51" s="268"/>
      <c r="Q51" s="268"/>
      <c r="R51" s="268"/>
      <c r="S51" s="268"/>
      <c r="T51" s="268"/>
      <c r="U51" s="268"/>
      <c r="V51" s="268"/>
      <c r="W51" s="268"/>
      <c r="X51" s="268"/>
      <c r="Y51" s="268"/>
      <c r="Z51" s="268"/>
      <c r="AA51" s="268"/>
      <c r="AB51" s="268"/>
      <c r="AC51" s="268"/>
      <c r="AD51" s="268"/>
      <c r="AE51" s="268"/>
      <c r="AF51" s="268"/>
      <c r="AG51" s="268"/>
      <c r="AH51" s="268"/>
      <c r="AI51" s="268"/>
      <c r="AJ51" s="268"/>
      <c r="AK51" s="268"/>
      <c r="AL51" s="268"/>
      <c r="AM51" s="268"/>
      <c r="AN51" s="268"/>
      <c r="AO51" s="268"/>
      <c r="AP51" s="268"/>
      <c r="AQ51" s="268"/>
      <c r="AR51" s="268"/>
      <c r="AS51" s="268"/>
      <c r="AT51" s="268"/>
      <c r="AU51" s="268"/>
      <c r="AV51" s="268"/>
      <c r="AW51" s="268"/>
      <c r="AX51" s="268"/>
      <c r="AY51" s="268"/>
      <c r="AZ51" s="268"/>
      <c r="BA51" s="268"/>
    </row>
    <row r="52" spans="1:53" ht="13.5">
      <c r="A52" s="268"/>
      <c r="B52" s="268"/>
      <c r="C52" s="268"/>
      <c r="D52" s="268"/>
      <c r="E52" s="268"/>
      <c r="F52" s="268"/>
      <c r="G52" s="268"/>
      <c r="H52" s="268"/>
      <c r="I52" s="268"/>
      <c r="J52" s="268"/>
      <c r="K52" s="268"/>
      <c r="L52" s="268"/>
      <c r="M52" s="268"/>
      <c r="N52" s="268"/>
      <c r="O52" s="268"/>
      <c r="P52" s="268"/>
      <c r="Q52" s="268"/>
      <c r="R52" s="268"/>
      <c r="S52" s="268"/>
      <c r="T52" s="268"/>
      <c r="U52" s="268"/>
      <c r="V52" s="268"/>
      <c r="W52" s="268"/>
      <c r="X52" s="268"/>
      <c r="Y52" s="268"/>
      <c r="Z52" s="268"/>
      <c r="AA52" s="268"/>
      <c r="AB52" s="268"/>
      <c r="AC52" s="268"/>
      <c r="AD52" s="268"/>
      <c r="AE52" s="268"/>
      <c r="AF52" s="268"/>
      <c r="AG52" s="268"/>
      <c r="AH52" s="268"/>
      <c r="AI52" s="268"/>
      <c r="AJ52" s="268"/>
      <c r="AK52" s="268"/>
      <c r="AL52" s="268"/>
      <c r="AM52" s="268"/>
      <c r="AN52" s="268"/>
      <c r="AO52" s="268"/>
      <c r="AP52" s="268"/>
      <c r="AQ52" s="268"/>
      <c r="AR52" s="268"/>
      <c r="AS52" s="268"/>
      <c r="AT52" s="268"/>
      <c r="AU52" s="268"/>
      <c r="AV52" s="268"/>
      <c r="AW52" s="268"/>
      <c r="AX52" s="268"/>
      <c r="AY52" s="268"/>
      <c r="AZ52" s="268"/>
      <c r="BA52" s="268"/>
    </row>
  </sheetData>
  <mergeCells count="18">
    <mergeCell ref="F5:F6"/>
    <mergeCell ref="G5:G6"/>
    <mergeCell ref="H5:H6"/>
    <mergeCell ref="I5:I6"/>
    <mergeCell ref="J5:J6"/>
    <mergeCell ref="K5:K6"/>
    <mergeCell ref="L5:L6"/>
    <mergeCell ref="M5:M6"/>
    <mergeCell ref="B4:B5"/>
    <mergeCell ref="P4:P6"/>
    <mergeCell ref="Q4:Q6"/>
    <mergeCell ref="P3:Q3"/>
    <mergeCell ref="N4:N6"/>
    <mergeCell ref="D3:E3"/>
    <mergeCell ref="D4:D6"/>
    <mergeCell ref="E4:E6"/>
    <mergeCell ref="F4:M4"/>
    <mergeCell ref="F3:O3"/>
  </mergeCells>
  <printOptions/>
  <pageMargins left="0.75" right="0.55" top="1" bottom="1" header="0.512" footer="0.512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藤本　渉</dc:creator>
  <cp:keywords/>
  <dc:description/>
  <cp:lastModifiedBy>jyosys01</cp:lastModifiedBy>
  <cp:lastPrinted>2004-03-24T09:48:46Z</cp:lastPrinted>
  <dcterms:created xsi:type="dcterms:W3CDTF">2001-08-07T01:37:11Z</dcterms:created>
  <dcterms:modified xsi:type="dcterms:W3CDTF">2013-01-29T09:22:30Z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