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ms09756\Documents\0_財政課\5_決算統計\29決算統計\10_地方財政状況資料集\20190301_財政状況資料集（H29決算）\05.追加分依頼\2_作業フォルダ\3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<sst xmlns="http://schemas.openxmlformats.org/spreadsheetml/2006/main" count="1080" uniqueCount="597">
  <si>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</si>
  <si>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</si>
  <si>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</si>
  <si>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</si>
  <si>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</si>
  <si>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</si>
  <si>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</si>
  <si>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</si>
  <si>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</si>
  <si>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</si>
  <si>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</si>
  <si>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</si>
  <si>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</si>
  <si>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</si>
  <si>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</si>
  <si>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</si>
  <si>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</si>
  <si>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</si>
  <si>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</si>
  <si>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</si>
  <si>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</si>
  <si>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</si>
  <si>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</si>
  <si>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</si>
  <si>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</si>
  <si>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</si>
  <si>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</si>
  <si>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</si>
  <si>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</si>
  <si>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</si>
  <si>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</si>
  <si>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</si>
  <si>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</si>
  <si>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</si>
  <si>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</si>
  <si>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</si>
  <si>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</si>
  <si>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</si>
  <si>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</si>
  <si>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</si>
  <si>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</si>
  <si>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</si>
  <si>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</si>
  <si>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</si>
  <si>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</si>
  <si>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</si>
  <si>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</si>
  <si>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</si>
  <si>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</si>
  <si>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</si>
  <si>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</si>
  <si>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</si>
  <si>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</si>
  <si>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</si>
  <si>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</si>
  <si>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</si>
  <si>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</si>
  <si>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</si>
  <si>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</si>
  <si>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</si>
  <si>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</si>
  <si>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</si>
  <si>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</si>
  <si>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</si>
  <si>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</si>
  <si>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</si>
  <si>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</si>
  <si>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</si>
  <si>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</si>
  <si>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</si>
  <si>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</si>
  <si>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</si>
  <si>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</si>
  <si>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</si>
  <si>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</si>
  <si>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</si>
  <si>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</si>
  <si>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</si>
  <si>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</si>
  <si>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</si>
  <si>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</si>
  <si>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</si>
  <si>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</si>
  <si>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</si>
  <si>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</si>
  <si>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</si>
  <si>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</si>
  <si>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</si>
  <si>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</si>
  <si>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</si>
  <si>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</si>
  <si>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</si>
  <si>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西宮市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</si>
  <si>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</si>
  <si>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</si>
  <si>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</si>
  <si>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</si>
  <si>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</si>
  <si>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</si>
  <si>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</si>
  <si>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</si>
  <si>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</si>
  <si>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</si>
  <si>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</si>
  <si>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</si>
  <si>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</si>
  <si>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</si>
  <si>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</si>
  <si>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</si>
  <si>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</si>
  <si>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</si>
  <si>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</si>
  <si>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</si>
  <si>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</si>
  <si>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</si>
  <si>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</si>
  <si>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</si>
  <si>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</si>
  <si>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</si>
  <si>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</si>
  <si>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</si>
  <si>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</si>
  <si>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</si>
  <si>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</si>
  <si>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</si>
  <si>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</si>
  <si>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</si>
  <si>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</si>
  <si>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</si>
  <si>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</si>
  <si>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</si>
  <si>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</si>
  <si>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</si>
  <si>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</si>
  <si>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</si>
  <si>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</si>
  <si>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</si>
  <si>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</si>
  <si>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</si>
  <si>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</si>
  <si>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</si>
  <si>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</si>
  <si>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</si>
  <si>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</si>
  <si>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</si>
  <si>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</si>
  <si>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病院事業会計</t>
    <phoneticPr fontId="5"/>
  </si>
  <si>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</si>
  <si>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</si>
  <si>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</si>
  <si>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</si>
  <si>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</si>
  <si>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</si>
  <si>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</si>
  <si>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</si>
  <si>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</si>
  <si>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</si>
  <si>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</si>
  <si>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</si>
  <si>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</si>
  <si>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</si>
  <si>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</si>
  <si>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</si>
  <si>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</si>
  <si>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</si>
  <si>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</si>
  <si>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</si>
  <si>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</si>
  <si>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</si>
  <si>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</si>
  <si>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</si>
  <si>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</si>
  <si>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</si>
  <si>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</si>
  <si>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</si>
  <si>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</si>
  <si>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</si>
  <si>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</si>
  <si>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</si>
  <si>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</si>
  <si>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</si>
  <si>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</si>
  <si>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</si>
  <si>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</si>
  <si>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</si>
  <si>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</si>
  <si>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</si>
  <si>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</si>
  <si>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</si>
  <si>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</si>
  <si>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</si>
  <si>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</si>
  <si>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</si>
  <si>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</si>
  <si>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</si>
  <si>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</si>
  <si>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</si>
  <si>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</si>
  <si>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</si>
  <si>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</si>
  <si>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</si>
  <si>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</si>
  <si>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</si>
  <si>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</si>
  <si>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</si>
  <si>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</si>
  <si>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</si>
  <si>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</si>
  <si>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</si>
  <si>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</si>
  <si>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兵庫県西宮市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</si>
  <si>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</si>
  <si>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</si>
  <si>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</si>
  <si>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</si>
  <si>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</si>
  <si>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</si>
  <si>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</si>
  <si>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</si>
  <si>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</si>
  <si>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</si>
  <si>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</si>
  <si>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</si>
  <si>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</si>
  <si>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</si>
  <si>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</si>
  <si>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</si>
  <si>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</si>
  <si>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</si>
  <si>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</si>
  <si>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</si>
  <si>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</si>
  <si>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</si>
  <si>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</si>
  <si>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</si>
  <si>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</si>
  <si>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</si>
  <si>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</si>
  <si>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</si>
  <si>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</si>
  <si>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</si>
  <si>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</si>
  <si>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</si>
  <si>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</si>
  <si>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</si>
  <si>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</si>
  <si>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</si>
  <si>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</si>
  <si>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</si>
  <si>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</si>
  <si>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</si>
  <si>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</si>
  <si>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</si>
  <si>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</si>
  <si>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</si>
  <si>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</si>
  <si>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</si>
  <si>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</si>
  <si>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</si>
  <si>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</si>
  <si>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</si>
  <si>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</si>
  <si>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</si>
  <si>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</si>
  <si>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</si>
  <si>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</si>
  <si>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</si>
  <si>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</si>
  <si>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</si>
  <si>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</si>
  <si>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</si>
  <si>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</si>
  <si>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</si>
  <si>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</si>
  <si>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</si>
  <si>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</si>
  <si>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</si>
  <si>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</si>
  <si>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</si>
  <si>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</si>
  <si>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</si>
  <si>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</si>
  <si>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</si>
  <si>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</si>
  <si>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</si>
  <si>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</si>
  <si>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</si>
  <si>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</si>
  <si>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</si>
  <si>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</si>
  <si>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</si>
  <si>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</si>
  <si>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</si>
  <si>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</si>
  <si>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</si>
  <si>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</si>
  <si>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</si>
  <si>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</si>
  <si>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</si>
  <si>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</si>
  <si>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</si>
  <si>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</si>
  <si>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</si>
  <si>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</si>
  <si>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</si>
  <si>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</si>
  <si>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</si>
  <si>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</si>
  <si>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</si>
  <si>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</si>
  <si>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</si>
  <si>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</si>
  <si>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</si>
  <si>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</si>
  <si>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</si>
  <si>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</si>
  <si>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</si>
  <si>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</si>
  <si>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</si>
  <si>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</si>
  <si>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</si>
  <si>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</si>
  <si>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</si>
  <si>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</si>
  <si>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</si>
  <si>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</si>
  <si>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</si>
  <si>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</si>
  <si>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</si>
  <si>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</si>
  <si>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</si>
  <si>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</si>
  <si>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</si>
  <si>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</si>
  <si>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</si>
  <si>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</si>
  <si>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</si>
  <si>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</si>
  <si>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</si>
  <si>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</si>
  <si>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</si>
  <si>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</si>
  <si>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</si>
  <si>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</si>
  <si>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</si>
  <si>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</si>
  <si>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</si>
  <si>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</si>
  <si>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</si>
  <si>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</si>
  <si>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</si>
  <si>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</si>
  <si>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</si>
  <si>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</si>
  <si>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</si>
  <si>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</si>
  <si>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</si>
  <si>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</si>
  <si>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</si>
  <si>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</si>
  <si>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兵庫県西宮市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</si>
  <si>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</si>
  <si>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</si>
  <si>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</si>
  <si>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</si>
  <si>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</si>
  <si>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</si>
  <si>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</si>
  <si>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</si>
  <si>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</si>
  <si>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</si>
  <si>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</si>
  <si>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</si>
  <si>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</si>
  <si>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</si>
  <si>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</si>
  <si>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</si>
  <si>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</si>
  <si>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</si>
  <si>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</si>
  <si>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</si>
  <si>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区画整理清算費特別会計</t>
    <phoneticPr fontId="5"/>
  </si>
  <si>
    <t>-</t>
    <phoneticPr fontId="5"/>
  </si>
  <si>
    <t>中小企業勤労者福祉共済事業特別会計</t>
    <phoneticPr fontId="5"/>
  </si>
  <si>
    <t>公共用地買収事業特別会計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</si>
  <si>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</si>
  <si>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</si>
  <si>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</si>
  <si>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</si>
  <si>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</si>
  <si>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</si>
  <si>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</si>
  <si>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</si>
  <si>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</si>
  <si>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</si>
  <si>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</si>
  <si>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</si>
  <si>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</si>
  <si>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</si>
  <si>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</si>
  <si>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</si>
  <si>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</si>
  <si>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</si>
  <si>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農業共済事業特別会計</t>
    <phoneticPr fontId="5"/>
  </si>
  <si>
    <t>水道事業会計</t>
    <phoneticPr fontId="5"/>
  </si>
  <si>
    <t>法適用企業</t>
    <phoneticPr fontId="5"/>
  </si>
  <si>
    <t>工業用水道事業会計</t>
    <phoneticPr fontId="5"/>
  </si>
  <si>
    <t>下水道事業会計</t>
    <phoneticPr fontId="5"/>
  </si>
  <si>
    <t>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</si>
  <si>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</si>
  <si>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</si>
  <si>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</si>
  <si>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</si>
  <si>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</si>
  <si>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</si>
  <si>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</si>
  <si>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</si>
  <si>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</si>
  <si>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</si>
  <si>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</si>
  <si>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</si>
  <si>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</si>
  <si>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</si>
  <si>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</si>
  <si>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</si>
  <si>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</si>
  <si>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</si>
  <si>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</si>
  <si>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</si>
  <si>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</si>
  <si>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</si>
  <si>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</si>
  <si>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</si>
  <si>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</si>
  <si>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</si>
  <si>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</si>
  <si>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</si>
  <si>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</si>
  <si>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</si>
  <si>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</si>
  <si>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</si>
  <si>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</si>
  <si>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</si>
  <si>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</si>
  <si>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</si>
  <si>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</si>
  <si>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</si>
  <si>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</si>
  <si>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</si>
  <si>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</si>
  <si>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</si>
  <si>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</si>
  <si>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</si>
  <si>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</si>
  <si>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</si>
  <si>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</si>
  <si>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</si>
  <si>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</si>
  <si>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</si>
  <si>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</si>
  <si>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</si>
  <si>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</si>
  <si>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</si>
  <si>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</si>
  <si>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</si>
  <si>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</si>
  <si>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</si>
  <si>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</si>
  <si>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</si>
  <si>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</si>
  <si>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</si>
  <si>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</si>
  <si>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</si>
  <si>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</si>
  <si>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</si>
  <si>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</si>
  <si>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</si>
  <si>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</si>
  <si>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</si>
  <si>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</si>
  <si>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</si>
  <si>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</si>
  <si>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</si>
  <si>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</si>
  <si>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</si>
  <si>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</si>
  <si>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</si>
  <si>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</si>
  <si>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</si>
  <si>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</si>
  <si>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</si>
  <si>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</si>
  <si>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</si>
  <si>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</si>
  <si>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</si>
  <si>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</si>
  <si>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</si>
  <si>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</si>
  <si>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</si>
  <si>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</si>
  <si>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</si>
  <si>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</si>
  <si>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</si>
  <si>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</si>
  <si>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</si>
  <si>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</si>
  <si>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</si>
  <si>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</si>
  <si>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</si>
  <si>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</si>
  <si>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</si>
  <si>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</si>
  <si>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</si>
  <si>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</si>
  <si>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</si>
  <si>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</si>
  <si>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</si>
  <si>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</si>
  <si>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</si>
  <si>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</si>
  <si>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</si>
  <si>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</si>
  <si>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</si>
  <si>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</si>
  <si>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</si>
  <si>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</si>
  <si>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</si>
  <si>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</si>
  <si>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</si>
  <si>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</si>
  <si>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</si>
  <si>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</si>
  <si>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</si>
  <si>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</si>
  <si>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</si>
  <si>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</si>
  <si>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</si>
  <si>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</si>
  <si>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</si>
  <si>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</si>
  <si>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</si>
  <si>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</si>
  <si>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</si>
  <si>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</si>
  <si>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</si>
  <si>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</si>
  <si>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</si>
  <si>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</si>
  <si>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</si>
  <si>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</si>
  <si>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3.64</t>
  </si>
  <si>
    <t>病院事業会計</t>
  </si>
  <si>
    <t>▲ 0.25</t>
  </si>
  <si>
    <t>▲ 0.02</t>
  </si>
  <si>
    <t>▲ 0.26</t>
  </si>
  <si>
    <t>▲ 0.39</t>
  </si>
  <si>
    <t>水道事業会計</t>
  </si>
  <si>
    <t>工業用水道事業会計</t>
  </si>
  <si>
    <t>一般会計</t>
  </si>
  <si>
    <t>下水道事業会計</t>
  </si>
  <si>
    <t>国民健康保険特別会計</t>
  </si>
  <si>
    <t>介護保険特別会計</t>
  </si>
  <si>
    <t>後期高齢者医療事業特別会計</t>
  </si>
  <si>
    <t>その他会計（赤字）</t>
  </si>
  <si>
    <t>その他会計（黒字）</t>
  </si>
  <si>
    <t>阪神水道企業団</t>
    <rPh sb="0" eb="2">
      <t>ハンシン</t>
    </rPh>
    <rPh sb="2" eb="4">
      <t>スイドウ</t>
    </rPh>
    <rPh sb="4" eb="6">
      <t>キギョウ</t>
    </rPh>
    <rPh sb="6" eb="7">
      <t>ダン</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</si>
  <si>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</si>
  <si>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</si>
  <si>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</si>
  <si>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公益財団法人　西宮文化振興財団</t>
    <rPh sb="0" eb="2">
      <t>コウエキ</t>
    </rPh>
    <rPh sb="2" eb="4">
      <t>ザイダン</t>
    </rPh>
    <rPh sb="4" eb="6">
      <t>ホウジン</t>
    </rPh>
    <rPh sb="7" eb="9">
      <t>ニシノミヤ</t>
    </rPh>
    <rPh sb="9" eb="11">
      <t>ブンカ</t>
    </rPh>
    <rPh sb="11" eb="13">
      <t>シンコウ</t>
    </rPh>
    <rPh sb="13" eb="15">
      <t>ザイダン</t>
    </rPh>
    <phoneticPr fontId="11"/>
  </si>
  <si>
    <t>公益財団法人　西宮スポーツセンター</t>
    <rPh sb="0" eb="2">
      <t>コウエキ</t>
    </rPh>
    <rPh sb="2" eb="4">
      <t>ザイダン</t>
    </rPh>
    <rPh sb="4" eb="6">
      <t>ホウジン</t>
    </rPh>
    <rPh sb="7" eb="9">
      <t>ニシノミヤ</t>
    </rPh>
    <phoneticPr fontId="11"/>
  </si>
  <si>
    <t>公益財団法人　西宮市国際交流協会</t>
    <rPh sb="0" eb="2">
      <t>コウエキ</t>
    </rPh>
    <rPh sb="2" eb="4">
      <t>ザイダン</t>
    </rPh>
    <rPh sb="4" eb="6">
      <t>ホウジン</t>
    </rPh>
    <rPh sb="7" eb="10">
      <t>ニシノミヤシ</t>
    </rPh>
    <rPh sb="10" eb="12">
      <t>コクサイ</t>
    </rPh>
    <rPh sb="12" eb="14">
      <t>コウリュウ</t>
    </rPh>
    <rPh sb="14" eb="16">
      <t>キョウカイ</t>
    </rPh>
    <phoneticPr fontId="11"/>
  </si>
  <si>
    <t>西宮市都市管理株式会社</t>
    <rPh sb="0" eb="3">
      <t>ニシノミヤシ</t>
    </rPh>
    <rPh sb="3" eb="5">
      <t>トシ</t>
    </rPh>
    <rPh sb="5" eb="7">
      <t>カンリ</t>
    </rPh>
    <rPh sb="7" eb="11">
      <t>カブシキガイシャ</t>
    </rPh>
    <phoneticPr fontId="11"/>
  </si>
  <si>
    <t>株式会社　鳴尾ウォーターワールド</t>
    <rPh sb="0" eb="4">
      <t>カブシキガイシャ</t>
    </rPh>
    <rPh sb="5" eb="7">
      <t>ナルオ</t>
    </rPh>
    <phoneticPr fontId="11"/>
  </si>
  <si>
    <t>一般財団法人西宮市都市整備公社</t>
    <rPh sb="0" eb="2">
      <t>イッパン</t>
    </rPh>
    <rPh sb="2" eb="4">
      <t>ザイダン</t>
    </rPh>
    <rPh sb="4" eb="6">
      <t>ホウジン</t>
    </rPh>
    <rPh sb="6" eb="9">
      <t>ニシノミヤシ</t>
    </rPh>
    <rPh sb="9" eb="11">
      <t>トシ</t>
    </rPh>
    <rPh sb="11" eb="13">
      <t>セイビ</t>
    </rPh>
    <rPh sb="13" eb="15">
      <t>コウシャ</t>
    </rPh>
    <phoneticPr fontId="11"/>
  </si>
  <si>
    <t>西宮市土地開発公社</t>
    <rPh sb="0" eb="3">
      <t>ニシノミヤシ</t>
    </rPh>
    <rPh sb="3" eb="5">
      <t>トチ</t>
    </rPh>
    <rPh sb="5" eb="7">
      <t>カイハツ</t>
    </rPh>
    <rPh sb="7" eb="9">
      <t>コウシャ</t>
    </rPh>
    <phoneticPr fontId="11"/>
  </si>
  <si>
    <t>社会福祉法人　阪神福祉事業団</t>
    <rPh sb="0" eb="2">
      <t>シャカイ</t>
    </rPh>
    <rPh sb="2" eb="4">
      <t>フクシ</t>
    </rPh>
    <rPh sb="4" eb="6">
      <t>ホウジン</t>
    </rPh>
    <rPh sb="7" eb="9">
      <t>ハンシン</t>
    </rPh>
    <rPh sb="9" eb="11">
      <t>フクシ</t>
    </rPh>
    <rPh sb="11" eb="14">
      <t>ジギョウダン</t>
    </rPh>
    <phoneticPr fontId="11"/>
  </si>
  <si>
    <t>兵庫県信用保証協会</t>
    <rPh sb="0" eb="3">
      <t>ヒョウゴケン</t>
    </rPh>
    <rPh sb="3" eb="5">
      <t>シンヨウ</t>
    </rPh>
    <rPh sb="5" eb="7">
      <t>ホショウ</t>
    </rPh>
    <rPh sb="7" eb="9">
      <t>キョウカイ</t>
    </rPh>
    <phoneticPr fontId="11"/>
  </si>
  <si>
    <t>西宮市住宅整備資金融資</t>
    <rPh sb="0" eb="3">
      <t>ニシノミヤシ</t>
    </rPh>
    <rPh sb="3" eb="5">
      <t>ジュウタク</t>
    </rPh>
    <rPh sb="5" eb="7">
      <t>セイビ</t>
    </rPh>
    <rPh sb="7" eb="9">
      <t>シキン</t>
    </rPh>
    <rPh sb="9" eb="11">
      <t>ユウシ</t>
    </rPh>
    <phoneticPr fontId="11"/>
  </si>
  <si>
    <t>〇</t>
  </si>
  <si>
    <t>西宮市公共施設保全積立基金</t>
    <rPh sb="0" eb="3">
      <t>ニシノミヤシ</t>
    </rPh>
    <rPh sb="3" eb="5">
      <t>コウキョウ</t>
    </rPh>
    <rPh sb="5" eb="7">
      <t>シセツ</t>
    </rPh>
    <rPh sb="7" eb="9">
      <t>ホゼン</t>
    </rPh>
    <rPh sb="9" eb="11">
      <t>ツミタテ</t>
    </rPh>
    <rPh sb="11" eb="13">
      <t>キキン</t>
    </rPh>
    <phoneticPr fontId="11"/>
  </si>
  <si>
    <t>西宮市耐火物件火災損害塡補積立金</t>
    <rPh sb="0" eb="3">
      <t>ニシノミヤシ</t>
    </rPh>
    <rPh sb="3" eb="5">
      <t>タイカ</t>
    </rPh>
    <rPh sb="5" eb="7">
      <t>ブッケン</t>
    </rPh>
    <rPh sb="7" eb="9">
      <t>カサイ</t>
    </rPh>
    <rPh sb="9" eb="11">
      <t>ソンガイ</t>
    </rPh>
    <rPh sb="11" eb="12">
      <t>フサガル</t>
    </rPh>
    <rPh sb="12" eb="13">
      <t>ホ</t>
    </rPh>
    <rPh sb="13" eb="15">
      <t>ツミタテ</t>
    </rPh>
    <rPh sb="15" eb="16">
      <t>キン</t>
    </rPh>
    <phoneticPr fontId="11"/>
  </si>
  <si>
    <t>西宮市営住宅敷金等積立基金</t>
    <rPh sb="0" eb="2">
      <t>ニシノミヤ</t>
    </rPh>
    <rPh sb="2" eb="4">
      <t>シエイ</t>
    </rPh>
    <rPh sb="4" eb="6">
      <t>ジュウタク</t>
    </rPh>
    <rPh sb="6" eb="8">
      <t>シキキン</t>
    </rPh>
    <rPh sb="8" eb="9">
      <t>トウ</t>
    </rPh>
    <rPh sb="9" eb="11">
      <t>ツミタテ</t>
    </rPh>
    <rPh sb="11" eb="13">
      <t>キキン</t>
    </rPh>
    <phoneticPr fontId="11"/>
  </si>
  <si>
    <t>西宮市奨学基金</t>
    <rPh sb="0" eb="3">
      <t>ニシノミヤシ</t>
    </rPh>
    <rPh sb="3" eb="5">
      <t>ショウガク</t>
    </rPh>
    <rPh sb="5" eb="7">
      <t>キキン</t>
    </rPh>
    <phoneticPr fontId="11"/>
  </si>
  <si>
    <t>西宮市墓地整備基金</t>
    <rPh sb="0" eb="3">
      <t>ニシノミヤシ</t>
    </rPh>
    <rPh sb="3" eb="5">
      <t>ボチ</t>
    </rPh>
    <rPh sb="5" eb="7">
      <t>セイビ</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</si>
  <si>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</si>
  <si>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</si>
  <si>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</si>
  <si>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類似団体と比べ将来世代負担比率は低い水準にあるが、有形固定資産減価償却率は高い水準にある。
これは震災復興事業にかかる市債の償還が進んだ一方、これまで市債の発行を抑制し十分な投資的事業が行えなかったため施設の老朽化が進んでいることが原因と考えられる。有形固定資産減価償却率が高い主な施設は庁舎や体育館・プールなどであり、庁舎については耐用年数を迎える教育委員会庁舎、江上庁舎等を含めた第二庁舎整備事業に伴う機能再配置により更新しているところであり、体育館については中央体育館の再整備計画を進め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</si>
  <si>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</si>
  <si>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</si>
  <si>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</si>
  <si>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</si>
  <si>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</si>
  <si>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</si>
  <si>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</si>
  <si>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実質公債費比率はともに低下傾向にあり、類似団体と比較しても低い水準にある。これは阪神・淡路大震災の復興事業に係る市債の償還が進んでいる一方、十分な投資的事業が行えなかったことで市債の発行が抑制されていたため、市債残高が減少傾向にあること、またそれに伴って公債費負担も減少傾向にあることが要因である。
今後は、公共施設の耐震化や老朽化対策などによる投資的経費の増大によって多額の市債発行が見込まれるため、地方債残高や公債費は増加に転じることが予測され、それによって将来負担比率及び実質公債費比率が悪化することも考え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</si>
</sst>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15B2-4C9D-B17A-FF3303FCEB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29428</c:v>
                </c:pt>
                <c:pt idx="1">
                  <c:v>21720</c:v>
                </c:pt>
                <c:pt idx="2">
                  <c:v>38185</c:v>
                </c:pt>
                <c:pt idx="3">
                  <c:v>23482</c:v>
                </c:pt>
                <c:pt idx="4">
                  <c:v>27992</c:v>
                </c:pt>
              </c:numCache>
            </c:numRef>
          </c:val>
          <c:smooth val="0"/>
          <c:extLst>
            <c:ext xmlns:c16="http://schemas.microsoft.com/office/drawing/2014/chart" uri="{C3380CC4-5D6E-409C-BE32-E72D297353CC}">
              <c16:uniqueId val="{00000001-15B2-4C9D-B17A-FF3303FCEB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4.63</c:v>
                </c:pt>
                <c:pt idx="1">
                  <c:v>0.5</c:v>
                </c:pt>
                <c:pt idx="2">
                  <c:v>2.71</c:v>
                </c:pt>
                <c:pt idx="3">
                  <c:v>2.52</c:v>
                </c:pt>
                <c:pt idx="4">
                  <c:v>2.52</c:v>
                </c:pt>
              </c:numCache>
            </c:numRef>
          </c:val>
          <c:extLst>
            <c:ext xmlns:c16="http://schemas.microsoft.com/office/drawing/2014/chart" uri="{C3380CC4-5D6E-409C-BE32-E72D297353CC}">
              <c16:uniqueId val="{00000000-F9E6-45B1-9FE7-4E4C9400E5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18.59</c:v>
                </c:pt>
                <c:pt idx="1">
                  <c:v>18.97</c:v>
                </c:pt>
                <c:pt idx="2">
                  <c:v>19.16</c:v>
                </c:pt>
                <c:pt idx="3">
                  <c:v>20.39</c:v>
                </c:pt>
                <c:pt idx="4">
                  <c:v>21.89</c:v>
                </c:pt>
              </c:numCache>
            </c:numRef>
          </c:val>
          <c:extLst>
            <c:ext xmlns:c16="http://schemas.microsoft.com/office/drawing/2014/chart" uri="{C3380CC4-5D6E-409C-BE32-E72D297353CC}">
              <c16:uniqueId val="{00000001-F9E6-45B1-9FE7-4E4C9400E5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4.03</c:v>
                </c:pt>
                <c:pt idx="1">
                  <c:v>-3.64</c:v>
                </c:pt>
                <c:pt idx="2">
                  <c:v>2.46</c:v>
                </c:pt>
                <c:pt idx="3">
                  <c:v>1.18</c:v>
                </c:pt>
                <c:pt idx="4">
                  <c:v>1.26</c:v>
                </c:pt>
              </c:numCache>
            </c:numRef>
          </c:val>
          <c:smooth val="0"/>
          <c:extLst>
            <c:ext xmlns:c16="http://schemas.microsoft.com/office/drawing/2014/chart" uri="{C3380CC4-5D6E-409C-BE32-E72D297353CC}">
              <c16:uniqueId val="{00000002-F9E6-45B1-9FE7-4E4C9400E5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493D-4B64-A8BA-9FE70CACF8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3D-4B64-A8BA-9FE70CACF8D0}"/>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c:v>
                </c:pt>
                <c:pt idx="2">
                  <c:v>#N/A</c:v>
                </c:pt>
                <c:pt idx="3">
                  <c:v>0.21</c:v>
                </c:pt>
                <c:pt idx="4">
                  <c:v>#N/A</c:v>
                </c:pt>
                <c:pt idx="5">
                  <c:v>0.21</c:v>
                </c:pt>
                <c:pt idx="6">
                  <c:v>#N/A</c:v>
                </c:pt>
                <c:pt idx="7">
                  <c:v>0.22</c:v>
                </c:pt>
                <c:pt idx="8">
                  <c:v>#N/A</c:v>
                </c:pt>
                <c:pt idx="9">
                  <c:v>0.24</c:v>
                </c:pt>
              </c:numCache>
            </c:numRef>
          </c:val>
          <c:extLst>
            <c:ext xmlns:c16="http://schemas.microsoft.com/office/drawing/2014/chart" uri="{C3380CC4-5D6E-409C-BE32-E72D297353CC}">
              <c16:uniqueId val="{00000002-493D-4B64-A8BA-9FE70CACF8D0}"/>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0.36</c:v>
                </c:pt>
                <c:pt idx="2">
                  <c:v>#N/A</c:v>
                </c:pt>
                <c:pt idx="3">
                  <c:v>0.42</c:v>
                </c:pt>
                <c:pt idx="4">
                  <c:v>#N/A</c:v>
                </c:pt>
                <c:pt idx="5">
                  <c:v>0.35</c:v>
                </c:pt>
                <c:pt idx="6">
                  <c:v>#N/A</c:v>
                </c:pt>
                <c:pt idx="7">
                  <c:v>0.57999999999999996</c:v>
                </c:pt>
                <c:pt idx="8">
                  <c:v>#N/A</c:v>
                </c:pt>
                <c:pt idx="9">
                  <c:v>0.39</c:v>
                </c:pt>
              </c:numCache>
            </c:numRef>
          </c:val>
          <c:extLst>
            <c:ext xmlns:c16="http://schemas.microsoft.com/office/drawing/2014/chart" uri="{C3380CC4-5D6E-409C-BE32-E72D297353CC}">
              <c16:uniqueId val="{00000003-493D-4B64-A8BA-9FE70CACF8D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1.19</c:v>
                </c:pt>
                <c:pt idx="2">
                  <c:v>#N/A</c:v>
                </c:pt>
                <c:pt idx="3">
                  <c:v>0.76</c:v>
                </c:pt>
                <c:pt idx="4">
                  <c:v>#N/A</c:v>
                </c:pt>
                <c:pt idx="5">
                  <c:v>0.12</c:v>
                </c:pt>
                <c:pt idx="6">
                  <c:v>#N/A</c:v>
                </c:pt>
                <c:pt idx="7">
                  <c:v>0.4</c:v>
                </c:pt>
                <c:pt idx="8">
                  <c:v>#N/A</c:v>
                </c:pt>
                <c:pt idx="9">
                  <c:v>1.27</c:v>
                </c:pt>
              </c:numCache>
            </c:numRef>
          </c:val>
          <c:extLst>
            <c:ext xmlns:c16="http://schemas.microsoft.com/office/drawing/2014/chart" uri="{C3380CC4-5D6E-409C-BE32-E72D297353CC}">
              <c16:uniqueId val="{00000004-493D-4B64-A8BA-9FE70CACF8D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1.45</c:v>
                </c:pt>
                <c:pt idx="2">
                  <c:v>#N/A</c:v>
                </c:pt>
                <c:pt idx="3">
                  <c:v>1.49</c:v>
                </c:pt>
                <c:pt idx="4">
                  <c:v>#N/A</c:v>
                </c:pt>
                <c:pt idx="5">
                  <c:v>1.35</c:v>
                </c:pt>
                <c:pt idx="6">
                  <c:v>#N/A</c:v>
                </c:pt>
                <c:pt idx="7">
                  <c:v>1.39</c:v>
                </c:pt>
                <c:pt idx="8">
                  <c:v>#N/A</c:v>
                </c:pt>
                <c:pt idx="9">
                  <c:v>1.44</c:v>
                </c:pt>
              </c:numCache>
            </c:numRef>
          </c:val>
          <c:extLst>
            <c:ext xmlns:c16="http://schemas.microsoft.com/office/drawing/2014/chart" uri="{C3380CC4-5D6E-409C-BE32-E72D297353CC}">
              <c16:uniqueId val="{00000005-493D-4B64-A8BA-9FE70CACF8D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4.62</c:v>
                </c:pt>
                <c:pt idx="2">
                  <c:v>#N/A</c:v>
                </c:pt>
                <c:pt idx="3">
                  <c:v>0.49</c:v>
                </c:pt>
                <c:pt idx="4">
                  <c:v>#N/A</c:v>
                </c:pt>
                <c:pt idx="5">
                  <c:v>2.69</c:v>
                </c:pt>
                <c:pt idx="6">
                  <c:v>#N/A</c:v>
                </c:pt>
                <c:pt idx="7">
                  <c:v>2.5</c:v>
                </c:pt>
                <c:pt idx="8">
                  <c:v>#N/A</c:v>
                </c:pt>
                <c:pt idx="9">
                  <c:v>2.5</c:v>
                </c:pt>
              </c:numCache>
            </c:numRef>
          </c:val>
          <c:extLst>
            <c:ext xmlns:c16="http://schemas.microsoft.com/office/drawing/2014/chart" uri="{C3380CC4-5D6E-409C-BE32-E72D297353CC}">
              <c16:uniqueId val="{00000006-493D-4B64-A8BA-9FE70CACF8D0}"/>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2.2200000000000002</c:v>
                </c:pt>
                <c:pt idx="2">
                  <c:v>#N/A</c:v>
                </c:pt>
                <c:pt idx="3">
                  <c:v>2.39</c:v>
                </c:pt>
                <c:pt idx="4">
                  <c:v>#N/A</c:v>
                </c:pt>
                <c:pt idx="5">
                  <c:v>2.52</c:v>
                </c:pt>
                <c:pt idx="6">
                  <c:v>#N/A</c:v>
                </c:pt>
                <c:pt idx="7">
                  <c:v>2.63</c:v>
                </c:pt>
                <c:pt idx="8">
                  <c:v>#N/A</c:v>
                </c:pt>
                <c:pt idx="9">
                  <c:v>2.79</c:v>
                </c:pt>
              </c:numCache>
            </c:numRef>
          </c:val>
          <c:extLst>
            <c:ext xmlns:c16="http://schemas.microsoft.com/office/drawing/2014/chart" uri="{C3380CC4-5D6E-409C-BE32-E72D297353CC}">
              <c16:uniqueId val="{00000007-493D-4B64-A8BA-9FE70CACF8D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2.65</c:v>
                </c:pt>
                <c:pt idx="2">
                  <c:v>#N/A</c:v>
                </c:pt>
                <c:pt idx="3">
                  <c:v>2.2999999999999998</c:v>
                </c:pt>
                <c:pt idx="4">
                  <c:v>#N/A</c:v>
                </c:pt>
                <c:pt idx="5">
                  <c:v>2.38</c:v>
                </c:pt>
                <c:pt idx="6">
                  <c:v>#N/A</c:v>
                </c:pt>
                <c:pt idx="7">
                  <c:v>2.92</c:v>
                </c:pt>
                <c:pt idx="8">
                  <c:v>#N/A</c:v>
                </c:pt>
                <c:pt idx="9">
                  <c:v>3.37</c:v>
                </c:pt>
              </c:numCache>
            </c:numRef>
          </c:val>
          <c:extLst>
            <c:ext xmlns:c16="http://schemas.microsoft.com/office/drawing/2014/chart" uri="{C3380CC4-5D6E-409C-BE32-E72D297353CC}">
              <c16:uniqueId val="{00000008-493D-4B64-A8BA-9FE70CACF8D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0.25</c:v>
                </c:pt>
                <c:pt idx="1">
                  <c:v>#N/A</c:v>
                </c:pt>
                <c:pt idx="2">
                  <c:v>0.02</c:v>
                </c:pt>
                <c:pt idx="3">
                  <c:v>#N/A</c:v>
                </c:pt>
                <c:pt idx="4">
                  <c:v>0.26</c:v>
                </c:pt>
                <c:pt idx="5">
                  <c:v>#N/A</c:v>
                </c:pt>
                <c:pt idx="6">
                  <c:v>0.02</c:v>
                </c:pt>
                <c:pt idx="7">
                  <c:v>#N/A</c:v>
                </c:pt>
                <c:pt idx="8">
                  <c:v>0.39</c:v>
                </c:pt>
                <c:pt idx="9">
                  <c:v>#N/A</c:v>
                </c:pt>
              </c:numCache>
            </c:numRef>
          </c:val>
          <c:extLst>
            <c:ext xmlns:c16="http://schemas.microsoft.com/office/drawing/2014/chart" uri="{C3380CC4-5D6E-409C-BE32-E72D297353CC}">
              <c16:uniqueId val="{00000009-493D-4B64-A8BA-9FE70CACF8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20554</c:v>
                </c:pt>
                <c:pt idx="5">
                  <c:v>20834</c:v>
                </c:pt>
                <c:pt idx="8">
                  <c:v>20391</c:v>
                </c:pt>
                <c:pt idx="11">
                  <c:v>19956</c:v>
                </c:pt>
                <c:pt idx="14">
                  <c:v>17962</c:v>
                </c:pt>
              </c:numCache>
            </c:numRef>
          </c:val>
          <c:extLst>
            <c:ext xmlns:c16="http://schemas.microsoft.com/office/drawing/2014/chart" uri="{C3380CC4-5D6E-409C-BE32-E72D297353CC}">
              <c16:uniqueId val="{00000000-DC66-4D65-B1AE-F8BB3CEEF2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66-4D65-B1AE-F8BB3CEEF2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1224</c:v>
                </c:pt>
                <c:pt idx="3">
                  <c:v>1221</c:v>
                </c:pt>
                <c:pt idx="6">
                  <c:v>1207</c:v>
                </c:pt>
                <c:pt idx="9">
                  <c:v>1135</c:v>
                </c:pt>
                <c:pt idx="12">
                  <c:v>1100</c:v>
                </c:pt>
              </c:numCache>
            </c:numRef>
          </c:val>
          <c:extLst>
            <c:ext xmlns:c16="http://schemas.microsoft.com/office/drawing/2014/chart" uri="{C3380CC4-5D6E-409C-BE32-E72D297353CC}">
              <c16:uniqueId val="{00000002-DC66-4D65-B1AE-F8BB3CEEF2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339</c:v>
                </c:pt>
                <c:pt idx="3">
                  <c:v>333</c:v>
                </c:pt>
                <c:pt idx="6">
                  <c:v>339</c:v>
                </c:pt>
                <c:pt idx="9">
                  <c:v>123</c:v>
                </c:pt>
                <c:pt idx="12">
                  <c:v>99</c:v>
                </c:pt>
              </c:numCache>
            </c:numRef>
          </c:val>
          <c:extLst>
            <c:ext xmlns:c16="http://schemas.microsoft.com/office/drawing/2014/chart" uri="{C3380CC4-5D6E-409C-BE32-E72D297353CC}">
              <c16:uniqueId val="{00000003-DC66-4D65-B1AE-F8BB3CEEF2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4317</c:v>
                </c:pt>
                <c:pt idx="3">
                  <c:v>4133</c:v>
                </c:pt>
                <c:pt idx="6">
                  <c:v>4025</c:v>
                </c:pt>
                <c:pt idx="9">
                  <c:v>4069</c:v>
                </c:pt>
                <c:pt idx="12">
                  <c:v>4050</c:v>
                </c:pt>
              </c:numCache>
            </c:numRef>
          </c:val>
          <c:extLst>
            <c:ext xmlns:c16="http://schemas.microsoft.com/office/drawing/2014/chart" uri="{C3380CC4-5D6E-409C-BE32-E72D297353CC}">
              <c16:uniqueId val="{00000004-DC66-4D65-B1AE-F8BB3CEEF2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66-4D65-B1AE-F8BB3CEEF2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66-4D65-B1AE-F8BB3CEEF2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19266</c:v>
                </c:pt>
                <c:pt idx="3">
                  <c:v>19081</c:v>
                </c:pt>
                <c:pt idx="6">
                  <c:v>18190</c:v>
                </c:pt>
                <c:pt idx="9">
                  <c:v>17388</c:v>
                </c:pt>
                <c:pt idx="12">
                  <c:v>14812</c:v>
                </c:pt>
              </c:numCache>
            </c:numRef>
          </c:val>
          <c:extLst>
            <c:ext xmlns:c16="http://schemas.microsoft.com/office/drawing/2014/chart" uri="{C3380CC4-5D6E-409C-BE32-E72D297353CC}">
              <c16:uniqueId val="{00000007-DC66-4D65-B1AE-F8BB3CEEF2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4592</c:v>
                </c:pt>
                <c:pt idx="2">
                  <c:v>#N/A</c:v>
                </c:pt>
                <c:pt idx="3">
                  <c:v>#N/A</c:v>
                </c:pt>
                <c:pt idx="4">
                  <c:v>3934</c:v>
                </c:pt>
                <c:pt idx="5">
                  <c:v>#N/A</c:v>
                </c:pt>
                <c:pt idx="6">
                  <c:v>#N/A</c:v>
                </c:pt>
                <c:pt idx="7">
                  <c:v>3370</c:v>
                </c:pt>
                <c:pt idx="8">
                  <c:v>#N/A</c:v>
                </c:pt>
                <c:pt idx="9">
                  <c:v>#N/A</c:v>
                </c:pt>
                <c:pt idx="10">
                  <c:v>2759</c:v>
                </c:pt>
                <c:pt idx="11">
                  <c:v>#N/A</c:v>
                </c:pt>
                <c:pt idx="12">
                  <c:v>#N/A</c:v>
                </c:pt>
                <c:pt idx="13">
                  <c:v>2099</c:v>
                </c:pt>
                <c:pt idx="14">
                  <c:v>#N/A</c:v>
                </c:pt>
              </c:numCache>
            </c:numRef>
          </c:val>
          <c:smooth val="0"/>
          <c:extLst>
            <c:ext xmlns:c16="http://schemas.microsoft.com/office/drawing/2014/chart" uri="{C3380CC4-5D6E-409C-BE32-E72D297353CC}">
              <c16:uniqueId val="{00000008-DC66-4D65-B1AE-F8BB3CEEF2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129753</c:v>
                </c:pt>
                <c:pt idx="5">
                  <c:v>128084</c:v>
                </c:pt>
                <c:pt idx="8">
                  <c:v>127288</c:v>
                </c:pt>
                <c:pt idx="11">
                  <c:v>123688</c:v>
                </c:pt>
                <c:pt idx="14">
                  <c:v>121454</c:v>
                </c:pt>
              </c:numCache>
            </c:numRef>
          </c:val>
          <c:extLst>
            <c:ext xmlns:c16="http://schemas.microsoft.com/office/drawing/2014/chart" uri="{C3380CC4-5D6E-409C-BE32-E72D297353CC}">
              <c16:uniqueId val="{00000000-7DB7-4CA9-B53F-B248E22434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45369</c:v>
                </c:pt>
                <c:pt idx="5">
                  <c:v>41587</c:v>
                </c:pt>
                <c:pt idx="8">
                  <c:v>37028</c:v>
                </c:pt>
                <c:pt idx="11">
                  <c:v>35245</c:v>
                </c:pt>
                <c:pt idx="14">
                  <c:v>39341</c:v>
                </c:pt>
              </c:numCache>
            </c:numRef>
          </c:val>
          <c:extLst>
            <c:ext xmlns:c16="http://schemas.microsoft.com/office/drawing/2014/chart" uri="{C3380CC4-5D6E-409C-BE32-E72D297353CC}">
              <c16:uniqueId val="{00000001-7DB7-4CA9-B53F-B248E22434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27197</c:v>
                </c:pt>
                <c:pt idx="5">
                  <c:v>29603</c:v>
                </c:pt>
                <c:pt idx="8">
                  <c:v>31280</c:v>
                </c:pt>
                <c:pt idx="11">
                  <c:v>33598</c:v>
                </c:pt>
                <c:pt idx="14">
                  <c:v>35174</c:v>
                </c:pt>
              </c:numCache>
            </c:numRef>
          </c:val>
          <c:extLst>
            <c:ext xmlns:c16="http://schemas.microsoft.com/office/drawing/2014/chart" uri="{C3380CC4-5D6E-409C-BE32-E72D297353CC}">
              <c16:uniqueId val="{00000002-7DB7-4CA9-B53F-B248E22434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B7-4CA9-B53F-B248E22434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B7-4CA9-B53F-B248E22434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121</c:v>
                </c:pt>
                <c:pt idx="3">
                  <c:v>129</c:v>
                </c:pt>
                <c:pt idx="6">
                  <c:v>52</c:v>
                </c:pt>
                <c:pt idx="9">
                  <c:v>43</c:v>
                </c:pt>
                <c:pt idx="12">
                  <c:v>35</c:v>
                </c:pt>
              </c:numCache>
            </c:numRef>
          </c:val>
          <c:extLst>
            <c:ext xmlns:c16="http://schemas.microsoft.com/office/drawing/2014/chart" uri="{C3380CC4-5D6E-409C-BE32-E72D297353CC}">
              <c16:uniqueId val="{00000005-7DB7-4CA9-B53F-B248E22434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24180</c:v>
                </c:pt>
                <c:pt idx="3">
                  <c:v>22870</c:v>
                </c:pt>
                <c:pt idx="6">
                  <c:v>21861</c:v>
                </c:pt>
                <c:pt idx="9">
                  <c:v>22265</c:v>
                </c:pt>
                <c:pt idx="12">
                  <c:v>22069</c:v>
                </c:pt>
              </c:numCache>
            </c:numRef>
          </c:val>
          <c:extLst>
            <c:ext xmlns:c16="http://schemas.microsoft.com/office/drawing/2014/chart" uri="{C3380CC4-5D6E-409C-BE32-E72D297353CC}">
              <c16:uniqueId val="{00000006-7DB7-4CA9-B53F-B248E22434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919</c:v>
                </c:pt>
                <c:pt idx="3">
                  <c:v>800</c:v>
                </c:pt>
                <c:pt idx="6">
                  <c:v>477</c:v>
                </c:pt>
                <c:pt idx="9">
                  <c:v>386</c:v>
                </c:pt>
                <c:pt idx="12">
                  <c:v>311</c:v>
                </c:pt>
              </c:numCache>
            </c:numRef>
          </c:val>
          <c:extLst>
            <c:ext xmlns:c16="http://schemas.microsoft.com/office/drawing/2014/chart" uri="{C3380CC4-5D6E-409C-BE32-E72D297353CC}">
              <c16:uniqueId val="{00000007-7DB7-4CA9-B53F-B248E22434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41669</c:v>
                </c:pt>
                <c:pt idx="3">
                  <c:v>40867</c:v>
                </c:pt>
                <c:pt idx="6">
                  <c:v>39272</c:v>
                </c:pt>
                <c:pt idx="9">
                  <c:v>38619</c:v>
                </c:pt>
                <c:pt idx="12">
                  <c:v>37292</c:v>
                </c:pt>
              </c:numCache>
            </c:numRef>
          </c:val>
          <c:extLst>
            <c:ext xmlns:c16="http://schemas.microsoft.com/office/drawing/2014/chart" uri="{C3380CC4-5D6E-409C-BE32-E72D297353CC}">
              <c16:uniqueId val="{00000008-7DB7-4CA9-B53F-B248E22434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11745</c:v>
                </c:pt>
                <c:pt idx="3">
                  <c:v>10862</c:v>
                </c:pt>
                <c:pt idx="6">
                  <c:v>9871</c:v>
                </c:pt>
                <c:pt idx="9">
                  <c:v>9140</c:v>
                </c:pt>
                <c:pt idx="12">
                  <c:v>8722</c:v>
                </c:pt>
              </c:numCache>
            </c:numRef>
          </c:val>
          <c:extLst>
            <c:ext xmlns:c16="http://schemas.microsoft.com/office/drawing/2014/chart" uri="{C3380CC4-5D6E-409C-BE32-E72D297353CC}">
              <c16:uniqueId val="{00000009-7DB7-4CA9-B53F-B248E22434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159512</c:v>
                </c:pt>
                <c:pt idx="3">
                  <c:v>154270</c:v>
                </c:pt>
                <c:pt idx="6">
                  <c:v>152664</c:v>
                </c:pt>
                <c:pt idx="9">
                  <c:v>146868</c:v>
                </c:pt>
                <c:pt idx="12">
                  <c:v>143840</c:v>
                </c:pt>
              </c:numCache>
            </c:numRef>
          </c:val>
          <c:extLst>
            <c:ext xmlns:c16="http://schemas.microsoft.com/office/drawing/2014/chart" uri="{C3380CC4-5D6E-409C-BE32-E72D297353CC}">
              <c16:uniqueId val="{0000000A-7DB7-4CA9-B53F-B248E22434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35827</c:v>
                </c:pt>
                <c:pt idx="2">
                  <c:v>#N/A</c:v>
                </c:pt>
                <c:pt idx="3">
                  <c:v>#N/A</c:v>
                </c:pt>
                <c:pt idx="4">
                  <c:v>30522</c:v>
                </c:pt>
                <c:pt idx="5">
                  <c:v>#N/A</c:v>
                </c:pt>
                <c:pt idx="6">
                  <c:v>#N/A</c:v>
                </c:pt>
                <c:pt idx="7">
                  <c:v>28600</c:v>
                </c:pt>
                <c:pt idx="8">
                  <c:v>#N/A</c:v>
                </c:pt>
                <c:pt idx="9">
                  <c:v>#N/A</c:v>
                </c:pt>
                <c:pt idx="10">
                  <c:v>24789</c:v>
                </c:pt>
                <c:pt idx="11">
                  <c:v>#N/A</c:v>
                </c:pt>
                <c:pt idx="12">
                  <c:v>#N/A</c:v>
                </c:pt>
                <c:pt idx="13">
                  <c:v>16299</c:v>
                </c:pt>
                <c:pt idx="14">
                  <c:v>#N/A</c:v>
                </c:pt>
              </c:numCache>
            </c:numRef>
          </c:val>
          <c:smooth val="0"/>
          <c:extLst>
            <c:ext xmlns:c16="http://schemas.microsoft.com/office/drawing/2014/chart" uri="{C3380CC4-5D6E-409C-BE32-E72D297353CC}">
              <c16:uniqueId val="{0000000B-7DB7-4CA9-B53F-B248E22434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18695</c:v>
                </c:pt>
                <c:pt idx="1">
                  <c:v>20022</c:v>
                </c:pt>
                <c:pt idx="2">
                  <c:v>21267</c:v>
                </c:pt>
              </c:numCache>
            </c:numRef>
          </c:val>
          <c:extLst>
            <c:ext xmlns:c16="http://schemas.microsoft.com/office/drawing/2014/chart" uri="{C3380CC4-5D6E-409C-BE32-E72D297353CC}">
              <c16:uniqueId val="{00000000-64E5-449D-8631-C565C537EC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3521</c:v>
                </c:pt>
                <c:pt idx="1">
                  <c:v>3530</c:v>
                </c:pt>
                <c:pt idx="2">
                  <c:v>3518</c:v>
                </c:pt>
              </c:numCache>
            </c:numRef>
          </c:val>
          <c:extLst>
            <c:ext xmlns:c16="http://schemas.microsoft.com/office/drawing/2014/chart" uri="{C3380CC4-5D6E-409C-BE32-E72D297353CC}">
              <c16:uniqueId val="{00000001-64E5-449D-8631-C565C537EC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4746</c:v>
                </c:pt>
                <c:pt idx="1">
                  <c:v>5535</c:v>
                </c:pt>
                <c:pt idx="2">
                  <c:v>6179</c:v>
                </c:pt>
              </c:numCache>
            </c:numRef>
          </c:val>
          <c:extLst>
            <c:ext xmlns:c16="http://schemas.microsoft.com/office/drawing/2014/chart" uri="{C3380CC4-5D6E-409C-BE32-E72D297353CC}">
              <c16:uniqueId val="{00000002-64E5-449D-8631-C565C537EC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{D9CB7CF6-F32A-4DEE-A990-0DFA303E9D27}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216-495A-B89B-9E30EB701B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{7FDE18D6-11CE-4CF3-84BC-B542EB1AB27A}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16-495A-B89B-9E30EB701B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{9C8F4127-9234-4A70-9CDC-282D158407ED}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16-495A-B89B-9E30EB701B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{063A04EB-2A6C-446F-B36F-D77041AA30CC}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16-495A-B89B-9E30EB701B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{11DFBF27-B9DA-4489-821F-666A80A29092}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16-495A-B89B-9E30EB701B6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{3F73BA46-9684-4484-B750-37D1175699DA}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216-495A-B89B-9E30EB701B6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{43FF819D-333D-4EAF-BBFF-8BC9F92CBD7E}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216-495A-B89B-9E30EB701B6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{C1296405-4C1E-4673-8657-395F47E51CD4}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216-495A-B89B-9E30EB701B6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{0E0A8ABD-EA6C-4EA6-9BF6-CCE31C0034AA}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216-495A-B89B-9E30EB701B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63.1</c:v>
                </c:pt>
                <c:pt idx="24">
                  <c:v>64.099999999999994</c:v>
                </c:pt>
                <c:pt idx="32">
                  <c:v>65.3</c:v>
                </c:pt>
              </c:numCache>
            </c:numRef>
          </c:xVal>
          <c:yVal>
            <c:numRef>
              <c:f>公会計指標分析・財政指標組合せ分析表!$BP$51:$DC$51</c:f>
              <c:numCache>
                <c:formatCode>#,##0.0;"▲ "#,##0.0</c:formatCode>
                <c:ptCount val="40"/>
                <c:pt idx="16">
                  <c:v>33.9</c:v>
                </c:pt>
                <c:pt idx="24">
                  <c:v>29.1</c:v>
                </c:pt>
                <c:pt idx="32">
                  <c:v>18.899999999999999</c:v>
                </c:pt>
              </c:numCache>
            </c:numRef>
          </c:yVal>
          <c:smooth val="0"/>
          <c:extLst>
            <c:ext xmlns:c16="http://schemas.microsoft.com/office/drawing/2014/chart" uri="{C3380CC4-5D6E-409C-BE32-E72D297353CC}">
              <c16:uniqueId val="{00000009-C216-495A-B89B-9E30EB701B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{F46178FC-D08F-4FCB-AC83-A4F9174DE3E9}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216-495A-B89B-9E30EB701B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{10304026-D6CA-4C91-B428-D7842102F56A}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16-495A-B89B-9E30EB701B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{F500CA03-5A4D-46FE-8389-535FB73D5F35}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16-495A-B89B-9E30EB701B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{2C4B1AA8-45E4-4237-83D7-F36BB8031FA9}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16-495A-B89B-9E30EB701B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{56D60757-1A6B-4429-AAFD-BABE37E1D7C3}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16-495A-B89B-9E30EB701B6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{A5B80257-9140-4C6A-A6F6-617437DB4866}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216-495A-B89B-9E30EB701B6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{E90C9BF2-3C90-43C3-8A7C-D9248275D672}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216-495A-B89B-9E30EB701B6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{97F32F66-35E9-479F-89DD-B69CD0AAC7AA}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216-495A-B89B-9E30EB701B6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{3411FC7B-8575-4138-BDCA-FE0FBFF48040}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216-495A-B89B-9E30EB701B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59.3</c:v>
                </c:pt>
                <c:pt idx="32">
                  <c:v>60</c:v>
                </c:pt>
              </c:numCache>
            </c:numRef>
          </c:xVal>
          <c:yVal>
            <c:numRef>
              <c:f>公会計指標分析・財政指標組合せ分析表!$BP$55:$DC$55</c:f>
              <c:numCache>
                <c:formatCode>#,##0.0;"▲ "#,##0.0</c:formatCode>
                <c:ptCount val="40"/>
                <c:pt idx="16">
                  <c:v>41.4</c:v>
                </c:pt>
                <c:pt idx="24">
                  <c:v>38.9</c:v>
                </c:pt>
                <c:pt idx="32">
                  <c:v>37.6</c:v>
                </c:pt>
              </c:numCache>
            </c:numRef>
          </c:yVal>
          <c:smooth val="0"/>
          <c:extLst>
            <c:ext xmlns:c16="http://schemas.microsoft.com/office/drawing/2014/chart" uri="{C3380CC4-5D6E-409C-BE32-E72D297353CC}">
              <c16:uniqueId val="{00000013-C216-495A-B89B-9E30EB701B6B}"/>
            </c:ext>
          </c:extLst>
        </c:ser>
        <c:dLbls>
          <c:showLegendKey val="0"/>
          <c:showVal val="1"/>
          <c:showCatName val="0"/>
          <c:showSerName val="0"/>
          <c:showPercent val="0"/>
          <c:showBubbleSize val="0"/>
        </c:dLbls>
        <c:axId val="46179840"/>
        <c:axId val="46181760"/>
      </c:scatterChart>
      <c:valAx>
        <c:axId val="46179840"/>
        <c:scaling>
          <c:orientation val="minMax"/>
          <c:max val="65.8"/>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{464D253E-0C07-4B31-AFDE-51B179FC7484}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56C-4FB2-AFC5-CBF4A307DA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{E212F433-AB3A-424A-9834-7F3B3DAB617C}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6C-4FB2-AFC5-CBF4A307DA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{6A4FE1DD-8388-44BC-ABEC-18B1BF6C0388}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6C-4FB2-AFC5-CBF4A307DA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{7E757D6E-2C9B-47D2-A995-B7B5592261A5}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6C-4FB2-AFC5-CBF4A307DA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{648ACEC0-0EAF-485E-B575-973916397CAC}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6C-4FB2-AFC5-CBF4A307DA2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{C4AF3C29-FB1F-4A3B-9269-22BEAEF1A05C}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56C-4FB2-AFC5-CBF4A307DA2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{90EF66B3-67D0-462D-8FBA-4F83574CE5D6}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56C-4FB2-AFC5-CBF4A307DA2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{AFB66178-1E1C-49B4-9BCB-BEDB80E8C0AA}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56C-4FB2-AFC5-CBF4A307DA2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{07D7366B-3792-4205-8AEF-E5813BA645D0}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56C-4FB2-AFC5-CBF4A307DA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5.5</c:v>
                </c:pt>
                <c:pt idx="16">
                  <c:v>4.7</c:v>
                </c:pt>
                <c:pt idx="24">
                  <c:v>3.9</c:v>
                </c:pt>
                <c:pt idx="32">
                  <c:v>3.2</c:v>
                </c:pt>
              </c:numCache>
            </c:numRef>
          </c:xVal>
          <c:yVal>
            <c:numRef>
              <c:f>公会計指標分析・財政指標組合せ分析表!$BP$73:$DC$73</c:f>
              <c:numCache>
                <c:formatCode>#,##0.0;"▲ "#,##0.0</c:formatCode>
                <c:ptCount val="40"/>
                <c:pt idx="0">
                  <c:v>43</c:v>
                </c:pt>
                <c:pt idx="8">
                  <c:v>36.6</c:v>
                </c:pt>
                <c:pt idx="16">
                  <c:v>33.9</c:v>
                </c:pt>
                <c:pt idx="24">
                  <c:v>29.1</c:v>
                </c:pt>
                <c:pt idx="32">
                  <c:v>18.899999999999999</c:v>
                </c:pt>
              </c:numCache>
            </c:numRef>
          </c:yVal>
          <c:smooth val="0"/>
          <c:extLst>
            <c:ext xmlns:c16="http://schemas.microsoft.com/office/drawing/2014/chart" uri="{C3380CC4-5D6E-409C-BE32-E72D297353CC}">
              <c16:uniqueId val="{00000009-A56C-4FB2-AFC5-CBF4A307DA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{1907137F-7226-42F7-95CC-F6BCAA2D234B}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56C-4FB2-AFC5-CBF4A307DA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{B8C0A67D-5F8E-4EA2-BDAD-078A50406742}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6C-4FB2-AFC5-CBF4A307DA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{C8C89785-B463-4194-8719-DC626F8E25BC}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6C-4FB2-AFC5-CBF4A307DA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{AB97E632-8F20-4F75-BB6A-34773169EA3B}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6C-4FB2-AFC5-CBF4A307DA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{350AC036-69DC-4D08-B8C5-CB2E3088351E}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6C-4FB2-AFC5-CBF4A307DA2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{5A38F382-E863-4EF9-948A-87031BFE7078}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56C-4FB2-AFC5-CBF4A307DA2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{A3CDF4AA-CE9E-4EE7-95A9-76A45115F7E9}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56C-4FB2-AFC5-CBF4A307DA2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{0BCC1D4B-A99B-4F2E-96AE-CBF2B4A49C19}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56C-4FB2-AFC5-CBF4A307DA2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{02A38680-26A1-4376-9A51-1423D64013B6}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56C-4FB2-AFC5-CBF4A307DA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A56C-4FB2-AFC5-CBF4A307DA21}"/>
            </c:ext>
          </c:extLst>
        </c:ser>
        <c:dLbls>
          <c:showLegendKey val="0"/>
          <c:showVal val="1"/>
          <c:showCatName val="0"/>
          <c:showSerName val="0"/>
          <c:showPercent val="0"/>
          <c:showBubbleSize val="0"/>
        </c:dLbls>
        <c:axId val="84219776"/>
        <c:axId val="84234240"/>
      </c:scatterChart>
      <c:valAx>
        <c:axId val="84219776"/>
        <c:scaling>
          <c:orientation val="minMax"/>
          <c:max val="8.6"/>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額は減少傾向にある。主な要因としては、分子の大部分を占める元利償還金のうち、震災復興に係る市債の償還が順次終了していることなどがあげられる。しかしながら、今後は公共施設の老朽化対策などの投資的経費の増大によって多額の市債発行が見込まれており、公債費が増加に転じることが予測され、それに伴い実質公債費比率が悪化することが考えら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額は減少傾向である。これは、震災復興事業に係る市債の償還が進んでいる一方で、十分な投資的事業が行えていなかったことで、市債発行額が抑制されていたことにより、地方債現在高が減となっているためである。また、債務負担行為に基づく支出予定額の残高や、下水道事業などの公営企業債等繰入見込額が減となっていることなどによる。併せて、財政基金の残高の増などにより、充当可能財源等が増していることも要因となっている。</a:t>
          </a:r>
        </a:p>
        <a:p>
          <a:r>
            <a:rPr kumimoji="1" lang="ja-JP" altLang="en-US" sz="1400">
              <a:latin typeface="ＭＳ ゴシック" pitchFamily="49" charset="-128"/>
              <a:ea typeface="ＭＳ ゴシック" pitchFamily="49" charset="-128"/>
            </a:rPr>
            <a:t>　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兵庫県西宮市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・西宮市財政基金に平成</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年度決算における一般会計の実質収支額の</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億円を</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　積立てたこと、西宮市公共施設保全積立基金に公共施設の計画的な修繕・改修事業に</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　充てるために</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億円積立てたこと等により、基金全体としては</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・西宮市公共施設保全積立基金や西宮市財政基金を活用して、学校施設をはじめとした</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公共施設の老朽化対策に取り組んでいくため、減少していくと予測している。</a:t>
          </a: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・西宮市公共施設保全積立基金：公共施設の修繕又は改修</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・西宮市墓地整備基金：墓地の整備、修繕又は改修</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・西宮市公共施設保全積立基金：公共施設の計画的な修繕・改修のための財源確保と、事業費の年度間の平準化を</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図るため、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億円を積立てたことによる増加。</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・長寿ふれあい基金：寄附により譲り受けた土地の売却利益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・西宮市公共施設保全積立基金：公共施設の計画的な修繕・改修のための財源確保と、事業費の年度間の平準化を</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図るため、前年度決算剰余金の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％又は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億円のうち、高いほうの金額を毎年積立て、取崩については運用基準に</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基づき充当を行っていく。なお、平成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年度までは積立のみ行い、平成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年度以降より取崩しを開始する予定。</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取崩予定総額：</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・西宮市墓地整備基金：平成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年度に予定する白水峡公園墓地における合葬式墓地の整備のため、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取崩予定。</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年度決算における一般会計の実質収支額の</a:t>
          </a:r>
          <a:r>
            <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億円を積立てたことに</a:t>
          </a:r>
        </a:p>
        <a:p>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　よる増加。</a:t>
          </a:r>
        </a:p>
        <a:p>
          <a:endPar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・今後は公共施設の老朽化対策を進めていくため基金残高は減少していくと予測しているが、</a:t>
          </a:r>
        </a:p>
        <a:p>
          <a:r>
            <a:rPr kumimoji="1" lang="ja-JP" altLang="en-US" sz="1900">
              <a:solidFill>
                <a:schemeClr val="dk1"/>
              </a:solidFill>
              <a:effectLst/>
              <a:latin typeface="ＭＳ ゴシック" panose="020B0609070205080204" pitchFamily="49" charset="-128"/>
              <a:ea typeface="ＭＳ ゴシック" panose="020B0609070205080204" pitchFamily="49" charset="-128"/>
              <a:cs typeface="+mn-cs"/>
            </a:rPr>
            <a:t>　財政の健全化を損ねないよう基金残高の維持に努めていく。</a:t>
          </a:r>
          <a:endPar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9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・県への平成</a:t>
          </a:r>
          <a:r>
            <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年度上半期分における災害援護資金の償還のために基金を取崩したことに</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　よる減少。</a:t>
          </a:r>
        </a:p>
        <a:p>
          <a:endPar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2000">
              <a:solidFill>
                <a:schemeClr val="dk1"/>
              </a:solidFill>
              <a:effectLst/>
              <a:latin typeface="ＭＳ ゴシック" panose="020B0609070205080204" pitchFamily="49" charset="-128"/>
              <a:ea typeface="ＭＳ ゴシック" panose="020B0609070205080204" pitchFamily="49" charset="-128"/>
              <a:cs typeface="+mn-cs"/>
            </a:rPr>
            <a:t>・県への災害援護資金の満期償還に備えて、一定の基金残高を維持するよう努めていく。</a:t>
          </a: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485,225
478,727
99.96
171,623,727
168,676,640
2,447,184
97,141,547
141,794,781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年度に策定した西宮市公共施設等総合管理計画において、建築系公共施設の施設総量（延床面積）を令和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％以上削減するという目標を掲げており、老朽化した施設の集約化・複合化や更新・除却を進めている。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47413</xdr:rowOff>
    </xdr:from>
    <xdr:to>
      <xdr:col>23</xdr:col>
      <xdr:colOff>136525</xdr:colOff>
      <xdr:row>29</xdr:row>
      <xdr:rowOff>149013</xdr:rowOff>
    </xdr:to>
    <xdr:sp macro="" textlink="">
      <xdr:nvSpPr>
        <xdr:cNvPr id="78" name="楕円 77"/>
        <xdr:cNvSpPr/>
      </xdr:nvSpPr>
      <xdr:spPr>
        <a:xfrm>
          <a:off x="47117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70290</xdr:rowOff>
    </xdr:from>
    <xdr:ext cx="405111" cy="259045"/>
    <xdr:sp macro="" textlink="">
      <xdr:nvSpPr>
        <xdr:cNvPr id="79" name="有形固定資産減価償却率該当値テキスト"/>
        <xdr:cNvSpPr txBox="1"/>
      </xdr:nvSpPr>
      <xdr:spPr>
        <a:xfrm>
          <a:off x="4813300" y="564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90593</xdr:rowOff>
    </xdr:from>
    <xdr:to>
      <xdr:col>19</xdr:col>
      <xdr:colOff>187325</xdr:colOff>
      <xdr:row>30</xdr:row>
      <xdr:rowOff>20743</xdr:rowOff>
    </xdr:to>
    <xdr:sp macro="" textlink="">
      <xdr:nvSpPr>
        <xdr:cNvPr id="80" name="楕円 79"/>
        <xdr:cNvSpPr/>
      </xdr:nvSpPr>
      <xdr:spPr>
        <a:xfrm>
          <a:off x="4000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98213</xdr:rowOff>
    </xdr:from>
    <xdr:to>
      <xdr:col>23</xdr:col>
      <xdr:colOff>85725</xdr:colOff>
      <xdr:row>29</xdr:row>
      <xdr:rowOff>141393</xdr:rowOff>
    </xdr:to>
    <xdr:cxnSp macro="">
      <xdr:nvCxnSpPr>
        <xdr:cNvPr id="81" name="直線コネクタ 80"/>
        <xdr:cNvCxnSpPr/>
      </xdr:nvCxnSpPr>
      <xdr:spPr>
        <a:xfrm flipV="1">
          <a:off x="4051300" y="584178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126577</xdr:rowOff>
    </xdr:from>
    <xdr:to>
      <xdr:col>15</xdr:col>
      <xdr:colOff>187325</xdr:colOff>
      <xdr:row>30</xdr:row>
      <xdr:rowOff>56727</xdr:rowOff>
    </xdr:to>
    <xdr:sp macro="" textlink="">
      <xdr:nvSpPr>
        <xdr:cNvPr id="82" name="楕円 81"/>
        <xdr:cNvSpPr/>
      </xdr:nvSpPr>
      <xdr:spPr>
        <a:xfrm>
          <a:off x="3238500" y="5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141393</xdr:rowOff>
    </xdr:from>
    <xdr:to>
      <xdr:col>19</xdr:col>
      <xdr:colOff>136525</xdr:colOff>
      <xdr:row>30</xdr:row>
      <xdr:rowOff>5927</xdr:rowOff>
    </xdr:to>
    <xdr:cxnSp macro="">
      <xdr:nvCxnSpPr>
        <xdr:cNvPr id="83" name="直線コネクタ 82"/>
        <xdr:cNvCxnSpPr/>
      </xdr:nvCxnSpPr>
      <xdr:spPr>
        <a:xfrm flipV="1">
          <a:off x="3289300" y="588496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4"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85"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37270</xdr:rowOff>
    </xdr:from>
    <xdr:ext cx="405111" cy="259045"/>
    <xdr:sp macro="" textlink="">
      <xdr:nvSpPr>
        <xdr:cNvPr id="86" name="n_1mainValue有形固定資産減価償却率"/>
        <xdr:cNvSpPr txBox="1"/>
      </xdr:nvSpPr>
      <xdr:spPr>
        <a:xfrm>
          <a:off x="38360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73254</xdr:rowOff>
    </xdr:from>
    <xdr:ext cx="405111" cy="259045"/>
    <xdr:sp macro="" textlink="">
      <xdr:nvSpPr>
        <xdr:cNvPr id="87" name="n_2mainValue有形固定資産減価償却率"/>
        <xdr:cNvSpPr txBox="1"/>
      </xdr:nvSpPr>
      <xdr:spPr>
        <a:xfrm>
          <a:off x="3086744" y="564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債務償還可能年数は類似団体に比べ、やや低い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これは、本市は震災復興事業にかかる市債の償還が順次終了し地方債残高が減少していることが原因と考えられる。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の老朽化対策などによる投資的経費の増大によって多額の市債発行が見込まれるため、数値の悪化が懸念される。そのため、引き続き内部管理経費及び事務事業の見直し等により、経常的経費の削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6" name="直線コネクタ 115"/>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9"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0" name="直線コネクタ 119"/>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21" name="債務償還可能年数平均値テキスト"/>
        <xdr:cNvSpPr txBox="1"/>
      </xdr:nvSpPr>
      <xdr:spPr>
        <a:xfrm>
          <a:off x="14846300" y="5773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2" name="フローチャート: 判断 121"/>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28" name="楕円 127"/>
        <xdr:cNvSpPr/>
      </xdr:nvSpPr>
      <xdr:spPr>
        <a:xfrm>
          <a:off x="147447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9119</xdr:rowOff>
    </xdr:from>
    <xdr:ext cx="340478" cy="259045"/>
    <xdr:sp macro="" textlink="">
      <xdr:nvSpPr>
        <xdr:cNvPr id="129" name="債務償還可能年数該当値テキスト"/>
        <xdr:cNvSpPr txBox="1"/>
      </xdr:nvSpPr>
      <xdr:spPr>
        <a:xfrm>
          <a:off x="14846300" y="5924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485,225
478,727
99.96
171,623,727
168,676,640
2,447,184
97,141,547
141,794,781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8" name="楕円 67"/>
        <xdr:cNvSpPr/>
      </xdr:nvSpPr>
      <xdr:spPr>
        <a:xfrm>
          <a:off x="45847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17543</xdr:rowOff>
    </xdr:from>
    <xdr:ext cx="405111" cy="259045"/>
    <xdr:sp macro="" textlink="">
      <xdr:nvSpPr>
        <xdr:cNvPr id="69" name="【道路】&#10;有形固定資産減価償却率該当値テキスト"/>
        <xdr:cNvSpPr txBox="1"/>
      </xdr:nvSpPr>
      <xdr:spPr>
        <a:xfrm>
          <a:off x="4673600"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71120</xdr:rowOff>
    </xdr:from>
    <xdr:to>
      <xdr:col>20</xdr:col>
      <xdr:colOff>38100</xdr:colOff>
      <xdr:row>40</xdr:row>
      <xdr:rowOff>1270</xdr:rowOff>
    </xdr:to>
    <xdr:sp macro="" textlink="">
      <xdr:nvSpPr>
        <xdr:cNvPr id="70" name="楕円 69"/>
        <xdr:cNvSpPr/>
      </xdr:nvSpPr>
      <xdr:spPr>
        <a:xfrm>
          <a:off x="3746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89916</xdr:rowOff>
    </xdr:from>
    <xdr:to>
      <xdr:col>24</xdr:col>
      <xdr:colOff>63500</xdr:colOff>
      <xdr:row>39</xdr:row>
      <xdr:rowOff>121920</xdr:rowOff>
    </xdr:to>
    <xdr:cxnSp macro="">
      <xdr:nvCxnSpPr>
        <xdr:cNvPr id="71" name="直線コネクタ 70"/>
        <xdr:cNvCxnSpPr/>
      </xdr:nvCxnSpPr>
      <xdr:spPr>
        <a:xfrm flipV="1">
          <a:off x="3797300" y="677646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87122</xdr:rowOff>
    </xdr:from>
    <xdr:to>
      <xdr:col>15</xdr:col>
      <xdr:colOff>101600</xdr:colOff>
      <xdr:row>40</xdr:row>
      <xdr:rowOff>17272</xdr:rowOff>
    </xdr:to>
    <xdr:sp macro="" textlink="">
      <xdr:nvSpPr>
        <xdr:cNvPr id="72" name="楕円 71"/>
        <xdr:cNvSpPr/>
      </xdr:nvSpPr>
      <xdr:spPr>
        <a:xfrm>
          <a:off x="2857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121920</xdr:rowOff>
    </xdr:from>
    <xdr:to>
      <xdr:col>19</xdr:col>
      <xdr:colOff>177800</xdr:colOff>
      <xdr:row>39</xdr:row>
      <xdr:rowOff>137922</xdr:rowOff>
    </xdr:to>
    <xdr:cxnSp macro="">
      <xdr:nvCxnSpPr>
        <xdr:cNvPr id="73" name="直線コネクタ 72"/>
        <xdr:cNvCxnSpPr/>
      </xdr:nvCxnSpPr>
      <xdr:spPr>
        <a:xfrm flipV="1">
          <a:off x="2908300" y="68084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4"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5"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163847</xdr:rowOff>
    </xdr:from>
    <xdr:ext cx="405111" cy="259045"/>
    <xdr:sp macro="" textlink="">
      <xdr:nvSpPr>
        <xdr:cNvPr id="76" name="n_1mainValue【道路】&#10;有形固定資産減価償却率"/>
        <xdr:cNvSpPr txBox="1"/>
      </xdr:nvSpPr>
      <xdr:spPr>
        <a:xfrm>
          <a:off x="3582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8399</xdr:rowOff>
    </xdr:from>
    <xdr:ext cx="405111" cy="259045"/>
    <xdr:sp macro="" textlink="">
      <xdr:nvSpPr>
        <xdr:cNvPr id="77" name="n_2mainValue【道路】&#10;有形固定資産減価償却率"/>
        <xdr:cNvSpPr txBox="1"/>
      </xdr:nvSpPr>
      <xdr:spPr>
        <a:xfrm>
          <a:off x="27057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3" name="直線コネクタ 102"/>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4"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5" name="直線コネクタ 104"/>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6"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7" name="直線コネクタ 106"/>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8" name="【道路】&#10;一人当たり延長平均値テキスト"/>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9" name="フローチャート: 判断 108"/>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10" name="フローチャート: 判断 109"/>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11" name="フローチャート: 判断 110"/>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169853</xdr:rowOff>
    </xdr:from>
    <xdr:to>
      <xdr:col>55</xdr:col>
      <xdr:colOff>50800</xdr:colOff>
      <xdr:row>41</xdr:row>
      <xdr:rowOff>100003</xdr:rowOff>
    </xdr:to>
    <xdr:sp macro="" textlink="">
      <xdr:nvSpPr>
        <xdr:cNvPr id="117" name="楕円 116"/>
        <xdr:cNvSpPr/>
      </xdr:nvSpPr>
      <xdr:spPr>
        <a:xfrm>
          <a:off x="10426700" y="702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148280</xdr:rowOff>
    </xdr:from>
    <xdr:ext cx="469744" cy="259045"/>
    <xdr:sp macro="" textlink="">
      <xdr:nvSpPr>
        <xdr:cNvPr id="118" name="【道路】&#10;一人当たり延長該当値テキスト"/>
        <xdr:cNvSpPr txBox="1"/>
      </xdr:nvSpPr>
      <xdr:spPr>
        <a:xfrm>
          <a:off x="10515600" y="700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170615</xdr:rowOff>
    </xdr:from>
    <xdr:to>
      <xdr:col>50</xdr:col>
      <xdr:colOff>165100</xdr:colOff>
      <xdr:row>41</xdr:row>
      <xdr:rowOff>100765</xdr:rowOff>
    </xdr:to>
    <xdr:sp macro="" textlink="">
      <xdr:nvSpPr>
        <xdr:cNvPr id="119" name="楕円 118"/>
        <xdr:cNvSpPr/>
      </xdr:nvSpPr>
      <xdr:spPr>
        <a:xfrm>
          <a:off x="9588500" y="70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49203</xdr:rowOff>
    </xdr:from>
    <xdr:to>
      <xdr:col>55</xdr:col>
      <xdr:colOff>0</xdr:colOff>
      <xdr:row>41</xdr:row>
      <xdr:rowOff>49965</xdr:rowOff>
    </xdr:to>
    <xdr:cxnSp macro="">
      <xdr:nvCxnSpPr>
        <xdr:cNvPr id="120" name="直線コネクタ 119"/>
        <xdr:cNvCxnSpPr/>
      </xdr:nvCxnSpPr>
      <xdr:spPr>
        <a:xfrm flipV="1">
          <a:off x="9639300" y="707865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170507</xdr:rowOff>
    </xdr:from>
    <xdr:to>
      <xdr:col>46</xdr:col>
      <xdr:colOff>38100</xdr:colOff>
      <xdr:row>41</xdr:row>
      <xdr:rowOff>100657</xdr:rowOff>
    </xdr:to>
    <xdr:sp macro="" textlink="">
      <xdr:nvSpPr>
        <xdr:cNvPr id="121" name="楕円 120"/>
        <xdr:cNvSpPr/>
      </xdr:nvSpPr>
      <xdr:spPr>
        <a:xfrm>
          <a:off x="8699500" y="70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49857</xdr:rowOff>
    </xdr:from>
    <xdr:to>
      <xdr:col>50</xdr:col>
      <xdr:colOff>114300</xdr:colOff>
      <xdr:row>41</xdr:row>
      <xdr:rowOff>49965</xdr:rowOff>
    </xdr:to>
    <xdr:cxnSp macro="">
      <xdr:nvCxnSpPr>
        <xdr:cNvPr id="122" name="直線コネクタ 121"/>
        <xdr:cNvCxnSpPr/>
      </xdr:nvCxnSpPr>
      <xdr:spPr>
        <a:xfrm>
          <a:off x="8750300" y="7079307"/>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23"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24"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91892</xdr:rowOff>
    </xdr:from>
    <xdr:ext cx="469744" cy="259045"/>
    <xdr:sp macro="" textlink="">
      <xdr:nvSpPr>
        <xdr:cNvPr id="125" name="n_1mainValue【道路】&#10;一人当たり延長"/>
        <xdr:cNvSpPr txBox="1"/>
      </xdr:nvSpPr>
      <xdr:spPr>
        <a:xfrm>
          <a:off x="9391727" y="71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91784</xdr:rowOff>
    </xdr:from>
    <xdr:ext cx="469744" cy="259045"/>
    <xdr:sp macro="" textlink="">
      <xdr:nvSpPr>
        <xdr:cNvPr id="126" name="n_2mainValue【道路】&#10;一人当たり延長"/>
        <xdr:cNvSpPr txBox="1"/>
      </xdr:nvSpPr>
      <xdr:spPr>
        <a:xfrm>
          <a:off x="8515427" y="71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8" name="テキスト ボックス 13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50" name="直線コネクタ 149"/>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53"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54" name="直線コネクタ 153"/>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55"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6" name="フローチャート: 判断 155"/>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7" name="フローチャート: 判断 156"/>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8" name="フローチャート: 判断 157"/>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166370</xdr:rowOff>
    </xdr:from>
    <xdr:to>
      <xdr:col>24</xdr:col>
      <xdr:colOff>114300</xdr:colOff>
      <xdr:row>57</xdr:row>
      <xdr:rowOff>96520</xdr:rowOff>
    </xdr:to>
    <xdr:sp macro="" textlink="">
      <xdr:nvSpPr>
        <xdr:cNvPr id="164" name="楕円 163"/>
        <xdr:cNvSpPr/>
      </xdr:nvSpPr>
      <xdr:spPr>
        <a:xfrm>
          <a:off x="4584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81297</xdr:rowOff>
    </xdr:from>
    <xdr:ext cx="405111" cy="259045"/>
    <xdr:sp macro="" textlink="">
      <xdr:nvSpPr>
        <xdr:cNvPr id="165" name="【橋りょう・トンネル】&#10;有形固定資産減価償却率該当値テキスト"/>
        <xdr:cNvSpPr txBox="1"/>
      </xdr:nvSpPr>
      <xdr:spPr>
        <a:xfrm>
          <a:off x="4673600" y="968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10160</xdr:rowOff>
    </xdr:from>
    <xdr:to>
      <xdr:col>20</xdr:col>
      <xdr:colOff>38100</xdr:colOff>
      <xdr:row>57</xdr:row>
      <xdr:rowOff>111760</xdr:rowOff>
    </xdr:to>
    <xdr:sp macro="" textlink="">
      <xdr:nvSpPr>
        <xdr:cNvPr id="166" name="楕円 165"/>
        <xdr:cNvSpPr/>
      </xdr:nvSpPr>
      <xdr:spPr>
        <a:xfrm>
          <a:off x="3746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45720</xdr:rowOff>
    </xdr:from>
    <xdr:to>
      <xdr:col>24</xdr:col>
      <xdr:colOff>63500</xdr:colOff>
      <xdr:row>57</xdr:row>
      <xdr:rowOff>60960</xdr:rowOff>
    </xdr:to>
    <xdr:cxnSp macro="">
      <xdr:nvCxnSpPr>
        <xdr:cNvPr id="167" name="直線コネクタ 166"/>
        <xdr:cNvCxnSpPr/>
      </xdr:nvCxnSpPr>
      <xdr:spPr>
        <a:xfrm flipV="1">
          <a:off x="3797300" y="98183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25400</xdr:rowOff>
    </xdr:from>
    <xdr:to>
      <xdr:col>15</xdr:col>
      <xdr:colOff>101600</xdr:colOff>
      <xdr:row>57</xdr:row>
      <xdr:rowOff>127000</xdr:rowOff>
    </xdr:to>
    <xdr:sp macro="" textlink="">
      <xdr:nvSpPr>
        <xdr:cNvPr id="168" name="楕円 167"/>
        <xdr:cNvSpPr/>
      </xdr:nvSpPr>
      <xdr:spPr>
        <a:xfrm>
          <a:off x="2857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60960</xdr:rowOff>
    </xdr:from>
    <xdr:to>
      <xdr:col>19</xdr:col>
      <xdr:colOff>177800</xdr:colOff>
      <xdr:row>57</xdr:row>
      <xdr:rowOff>76200</xdr:rowOff>
    </xdr:to>
    <xdr:cxnSp macro="">
      <xdr:nvCxnSpPr>
        <xdr:cNvPr id="169" name="直線コネクタ 168"/>
        <xdr:cNvCxnSpPr/>
      </xdr:nvCxnSpPr>
      <xdr:spPr>
        <a:xfrm flipV="1">
          <a:off x="2908300" y="98336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70"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144797</xdr:rowOff>
    </xdr:from>
    <xdr:ext cx="405111" cy="259045"/>
    <xdr:sp macro="" textlink="">
      <xdr:nvSpPr>
        <xdr:cNvPr id="171" name="n_2aveValue【橋りょう・トンネル】&#10;有形固定資産減価償却率"/>
        <xdr:cNvSpPr txBox="1"/>
      </xdr:nvSpPr>
      <xdr:spPr>
        <a:xfrm>
          <a:off x="2705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128287</xdr:rowOff>
    </xdr:from>
    <xdr:ext cx="405111" cy="259045"/>
    <xdr:sp macro="" textlink="">
      <xdr:nvSpPr>
        <xdr:cNvPr id="172" name="n_1mainValue【橋りょう・トンネル】&#10;有形固定資産減価償却率"/>
        <xdr:cNvSpPr txBox="1"/>
      </xdr:nvSpPr>
      <xdr:spPr>
        <a:xfrm>
          <a:off x="35820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143527</xdr:rowOff>
    </xdr:from>
    <xdr:ext cx="405111" cy="259045"/>
    <xdr:sp macro="" textlink="">
      <xdr:nvSpPr>
        <xdr:cNvPr id="173" name="n_2mainValue【橋りょう・トンネル】&#10;有形固定資産減価償却率"/>
        <xdr:cNvSpPr txBox="1"/>
      </xdr:nvSpPr>
      <xdr:spPr>
        <a:xfrm>
          <a:off x="2705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95" name="直線コネクタ 194"/>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96"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97" name="直線コネクタ 196"/>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98"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9" name="直線コネクタ 198"/>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200" name="【橋りょう・トンネル】&#10;一人当たり有形固定資産（償却資産）額平均値テキスト"/>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201" name="フローチャート: 判断 200"/>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202" name="フローチャート: 判断 201"/>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203" name="フローチャート: 判断 202"/>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42281</xdr:rowOff>
    </xdr:from>
    <xdr:to>
      <xdr:col>55</xdr:col>
      <xdr:colOff>50800</xdr:colOff>
      <xdr:row>62</xdr:row>
      <xdr:rowOff>143881</xdr:rowOff>
    </xdr:to>
    <xdr:sp macro="" textlink="">
      <xdr:nvSpPr>
        <xdr:cNvPr id="209" name="楕円 208"/>
        <xdr:cNvSpPr/>
      </xdr:nvSpPr>
      <xdr:spPr>
        <a:xfrm>
          <a:off x="10426700" y="106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20708</xdr:rowOff>
    </xdr:from>
    <xdr:ext cx="534377" cy="259045"/>
    <xdr:sp macro="" textlink="">
      <xdr:nvSpPr>
        <xdr:cNvPr id="210" name="【橋りょう・トンネル】&#10;一人当たり有形固定資産（償却資産）額該当値テキスト"/>
        <xdr:cNvSpPr txBox="1"/>
      </xdr:nvSpPr>
      <xdr:spPr>
        <a:xfrm>
          <a:off x="10515600" y="1065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44559</xdr:rowOff>
    </xdr:from>
    <xdr:to>
      <xdr:col>50</xdr:col>
      <xdr:colOff>165100</xdr:colOff>
      <xdr:row>62</xdr:row>
      <xdr:rowOff>146159</xdr:rowOff>
    </xdr:to>
    <xdr:sp macro="" textlink="">
      <xdr:nvSpPr>
        <xdr:cNvPr id="211" name="楕円 210"/>
        <xdr:cNvSpPr/>
      </xdr:nvSpPr>
      <xdr:spPr>
        <a:xfrm>
          <a:off x="9588500" y="106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93081</xdr:rowOff>
    </xdr:from>
    <xdr:to>
      <xdr:col>55</xdr:col>
      <xdr:colOff>0</xdr:colOff>
      <xdr:row>62</xdr:row>
      <xdr:rowOff>95359</xdr:rowOff>
    </xdr:to>
    <xdr:cxnSp macro="">
      <xdr:nvCxnSpPr>
        <xdr:cNvPr id="212" name="直線コネクタ 211"/>
        <xdr:cNvCxnSpPr/>
      </xdr:nvCxnSpPr>
      <xdr:spPr>
        <a:xfrm flipV="1">
          <a:off x="9639300" y="10722981"/>
          <a:ext cx="8382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54845</xdr:rowOff>
    </xdr:from>
    <xdr:to>
      <xdr:col>46</xdr:col>
      <xdr:colOff>38100</xdr:colOff>
      <xdr:row>62</xdr:row>
      <xdr:rowOff>156445</xdr:rowOff>
    </xdr:to>
    <xdr:sp macro="" textlink="">
      <xdr:nvSpPr>
        <xdr:cNvPr id="213" name="楕円 212"/>
        <xdr:cNvSpPr/>
      </xdr:nvSpPr>
      <xdr:spPr>
        <a:xfrm>
          <a:off x="8699500" y="1068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95359</xdr:rowOff>
    </xdr:from>
    <xdr:to>
      <xdr:col>50</xdr:col>
      <xdr:colOff>114300</xdr:colOff>
      <xdr:row>62</xdr:row>
      <xdr:rowOff>105645</xdr:rowOff>
    </xdr:to>
    <xdr:cxnSp macro="">
      <xdr:nvCxnSpPr>
        <xdr:cNvPr id="214" name="直線コネクタ 213"/>
        <xdr:cNvCxnSpPr/>
      </xdr:nvCxnSpPr>
      <xdr:spPr>
        <a:xfrm flipV="1">
          <a:off x="8750300" y="10725259"/>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215" name="n_1aveValue【橋りょう・トンネル】&#10;一人当たり有形固定資産（償却資産）額"/>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16"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137286</xdr:rowOff>
    </xdr:from>
    <xdr:ext cx="534377" cy="259045"/>
    <xdr:sp macro="" textlink="">
      <xdr:nvSpPr>
        <xdr:cNvPr id="217" name="n_1mainValue【橋りょう・トンネル】&#10;一人当たり有形固定資産（償却資産）額"/>
        <xdr:cNvSpPr txBox="1"/>
      </xdr:nvSpPr>
      <xdr:spPr>
        <a:xfrm>
          <a:off x="9359411" y="1076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147572</xdr:rowOff>
    </xdr:from>
    <xdr:ext cx="534377" cy="259045"/>
    <xdr:sp macro="" textlink="">
      <xdr:nvSpPr>
        <xdr:cNvPr id="218" name="n_2mainValue【橋りょう・トンネル】&#10;一人当たり有形固定資産（償却資産）額"/>
        <xdr:cNvSpPr txBox="1"/>
      </xdr:nvSpPr>
      <xdr:spPr>
        <a:xfrm>
          <a:off x="8483111" y="1077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43" name="直線コネクタ 242"/>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44"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45" name="直線コネクタ 244"/>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46"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47" name="直線コネクタ 246"/>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48"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49" name="フローチャート: 判断 248"/>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0" name="フローチャート: 判断 24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51" name="フローチャート: 判断 250"/>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57" name="楕円 256"/>
        <xdr:cNvSpPr/>
      </xdr:nvSpPr>
      <xdr:spPr>
        <a:xfrm>
          <a:off x="45847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71138</xdr:rowOff>
    </xdr:from>
    <xdr:ext cx="405111" cy="259045"/>
    <xdr:sp macro="" textlink="">
      <xdr:nvSpPr>
        <xdr:cNvPr id="258" name="【公営住宅】&#10;有形固定資産減価償却率該当値テキスト"/>
        <xdr:cNvSpPr txBox="1"/>
      </xdr:nvSpPr>
      <xdr:spPr>
        <a:xfrm>
          <a:off x="4673600"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120650</xdr:rowOff>
    </xdr:from>
    <xdr:to>
      <xdr:col>20</xdr:col>
      <xdr:colOff>38100</xdr:colOff>
      <xdr:row>82</xdr:row>
      <xdr:rowOff>50800</xdr:rowOff>
    </xdr:to>
    <xdr:sp macro="" textlink="">
      <xdr:nvSpPr>
        <xdr:cNvPr id="259" name="楕円 258"/>
        <xdr:cNvSpPr/>
      </xdr:nvSpPr>
      <xdr:spPr>
        <a:xfrm>
          <a:off x="3746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99061</xdr:rowOff>
    </xdr:from>
    <xdr:to>
      <xdr:col>24</xdr:col>
      <xdr:colOff>63500</xdr:colOff>
      <xdr:row>82</xdr:row>
      <xdr:rowOff>0</xdr:rowOff>
    </xdr:to>
    <xdr:cxnSp macro="">
      <xdr:nvCxnSpPr>
        <xdr:cNvPr id="260" name="直線コネクタ 259"/>
        <xdr:cNvCxnSpPr/>
      </xdr:nvCxnSpPr>
      <xdr:spPr>
        <a:xfrm flipV="1">
          <a:off x="3797300" y="139865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154939</xdr:rowOff>
    </xdr:from>
    <xdr:to>
      <xdr:col>15</xdr:col>
      <xdr:colOff>101600</xdr:colOff>
      <xdr:row>82</xdr:row>
      <xdr:rowOff>85089</xdr:rowOff>
    </xdr:to>
    <xdr:sp macro="" textlink="">
      <xdr:nvSpPr>
        <xdr:cNvPr id="261" name="楕円 260"/>
        <xdr:cNvSpPr/>
      </xdr:nvSpPr>
      <xdr:spPr>
        <a:xfrm>
          <a:off x="2857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0</xdr:rowOff>
    </xdr:from>
    <xdr:to>
      <xdr:col>19</xdr:col>
      <xdr:colOff>177800</xdr:colOff>
      <xdr:row>82</xdr:row>
      <xdr:rowOff>34289</xdr:rowOff>
    </xdr:to>
    <xdr:cxnSp macro="">
      <xdr:nvCxnSpPr>
        <xdr:cNvPr id="262" name="直線コネクタ 261"/>
        <xdr:cNvCxnSpPr/>
      </xdr:nvCxnSpPr>
      <xdr:spPr>
        <a:xfrm flipV="1">
          <a:off x="2908300" y="140589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63"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64"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41927</xdr:rowOff>
    </xdr:from>
    <xdr:ext cx="405111" cy="259045"/>
    <xdr:sp macro="" textlink="">
      <xdr:nvSpPr>
        <xdr:cNvPr id="265" name="n_1main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76216</xdr:rowOff>
    </xdr:from>
    <xdr:ext cx="405111" cy="259045"/>
    <xdr:sp macro="" textlink="">
      <xdr:nvSpPr>
        <xdr:cNvPr id="266" name="n_2mainValue【公営住宅】&#10;有形固定資産減価償却率"/>
        <xdr:cNvSpPr txBox="1"/>
      </xdr:nvSpPr>
      <xdr:spPr>
        <a:xfrm>
          <a:off x="2705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88" name="直線コネクタ 28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9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92" name="直線コネクタ 29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93"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94" name="フローチャート: 判断 29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95" name="フローチャート: 判断 29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96" name="フローチャート: 判断 29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44450</xdr:rowOff>
    </xdr:from>
    <xdr:to>
      <xdr:col>55</xdr:col>
      <xdr:colOff>50800</xdr:colOff>
      <xdr:row>79</xdr:row>
      <xdr:rowOff>146050</xdr:rowOff>
    </xdr:to>
    <xdr:sp macro="" textlink="">
      <xdr:nvSpPr>
        <xdr:cNvPr id="302" name="楕円 301"/>
        <xdr:cNvSpPr/>
      </xdr:nvSpPr>
      <xdr:spPr>
        <a:xfrm>
          <a:off x="10426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67327</xdr:rowOff>
    </xdr:from>
    <xdr:ext cx="469744" cy="259045"/>
    <xdr:sp macro="" textlink="">
      <xdr:nvSpPr>
        <xdr:cNvPr id="303" name="【公営住宅】&#10;一人当たり面積該当値テキスト"/>
        <xdr:cNvSpPr txBox="1"/>
      </xdr:nvSpPr>
      <xdr:spPr>
        <a:xfrm>
          <a:off x="105156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46279</xdr:rowOff>
    </xdr:from>
    <xdr:to>
      <xdr:col>50</xdr:col>
      <xdr:colOff>165100</xdr:colOff>
      <xdr:row>79</xdr:row>
      <xdr:rowOff>147879</xdr:rowOff>
    </xdr:to>
    <xdr:sp macro="" textlink="">
      <xdr:nvSpPr>
        <xdr:cNvPr id="304" name="楕円 303"/>
        <xdr:cNvSpPr/>
      </xdr:nvSpPr>
      <xdr:spPr>
        <a:xfrm>
          <a:off x="9588500" y="135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95250</xdr:rowOff>
    </xdr:from>
    <xdr:to>
      <xdr:col>55</xdr:col>
      <xdr:colOff>0</xdr:colOff>
      <xdr:row>79</xdr:row>
      <xdr:rowOff>97079</xdr:rowOff>
    </xdr:to>
    <xdr:cxnSp macro="">
      <xdr:nvCxnSpPr>
        <xdr:cNvPr id="305" name="直線コネクタ 304"/>
        <xdr:cNvCxnSpPr/>
      </xdr:nvCxnSpPr>
      <xdr:spPr>
        <a:xfrm flipV="1">
          <a:off x="9639300" y="1363980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60909</xdr:rowOff>
    </xdr:from>
    <xdr:to>
      <xdr:col>46</xdr:col>
      <xdr:colOff>38100</xdr:colOff>
      <xdr:row>79</xdr:row>
      <xdr:rowOff>162509</xdr:rowOff>
    </xdr:to>
    <xdr:sp macro="" textlink="">
      <xdr:nvSpPr>
        <xdr:cNvPr id="306" name="楕円 305"/>
        <xdr:cNvSpPr/>
      </xdr:nvSpPr>
      <xdr:spPr>
        <a:xfrm>
          <a:off x="8699500" y="136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97079</xdr:rowOff>
    </xdr:from>
    <xdr:to>
      <xdr:col>50</xdr:col>
      <xdr:colOff>114300</xdr:colOff>
      <xdr:row>79</xdr:row>
      <xdr:rowOff>111709</xdr:rowOff>
    </xdr:to>
    <xdr:cxnSp macro="">
      <xdr:nvCxnSpPr>
        <xdr:cNvPr id="307" name="直線コネクタ 306"/>
        <xdr:cNvCxnSpPr/>
      </xdr:nvCxnSpPr>
      <xdr:spPr>
        <a:xfrm flipV="1">
          <a:off x="8750300" y="13641629"/>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139464</xdr:rowOff>
    </xdr:from>
    <xdr:ext cx="469744" cy="259045"/>
    <xdr:sp macro="" textlink="">
      <xdr:nvSpPr>
        <xdr:cNvPr id="308" name="n_1aveValue【公営住宅】&#10;一人当たり面積"/>
        <xdr:cNvSpPr txBox="1"/>
      </xdr:nvSpPr>
      <xdr:spPr>
        <a:xfrm>
          <a:off x="9391727" y="141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154094</xdr:rowOff>
    </xdr:from>
    <xdr:ext cx="469744" cy="259045"/>
    <xdr:sp macro="" textlink="">
      <xdr:nvSpPr>
        <xdr:cNvPr id="309" name="n_2aveValue【公営住宅】&#10;一人当たり面積"/>
        <xdr:cNvSpPr txBox="1"/>
      </xdr:nvSpPr>
      <xdr:spPr>
        <a:xfrm>
          <a:off x="8515427" y="1421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164406</xdr:rowOff>
    </xdr:from>
    <xdr:ext cx="469744" cy="259045"/>
    <xdr:sp macro="" textlink="">
      <xdr:nvSpPr>
        <xdr:cNvPr id="310" name="n_1mainValue【公営住宅】&#10;一人当たり面積"/>
        <xdr:cNvSpPr txBox="1"/>
      </xdr:nvSpPr>
      <xdr:spPr>
        <a:xfrm>
          <a:off x="9391727" y="1336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7586</xdr:rowOff>
    </xdr:from>
    <xdr:ext cx="469744" cy="259045"/>
    <xdr:sp macro="" textlink="">
      <xdr:nvSpPr>
        <xdr:cNvPr id="311" name="n_2mainValue【公営住宅】&#10;一人当たり面積"/>
        <xdr:cNvSpPr txBox="1"/>
      </xdr:nvSpPr>
      <xdr:spPr>
        <a:xfrm>
          <a:off x="8515427" y="1338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8" name="テキスト ボックス 3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9" name="直線コネクタ 33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0" name="テキスト ボックス 33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1" name="直線コネクタ 34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2" name="テキスト ボックス 34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3" name="直線コネクタ 34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4" name="テキスト ボックス 34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5" name="直線コネクタ 34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6" name="テキスト ボックス 34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50" name="直線コネクタ 349"/>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51"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52" name="直線コネクタ 351"/>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53"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54" name="直線コネクタ 353"/>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355"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56" name="フローチャート: 判断 355"/>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57" name="フローチャート: 判断 356"/>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58" name="フローチャート: 判断 357"/>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48260</xdr:rowOff>
    </xdr:from>
    <xdr:to>
      <xdr:col>85</xdr:col>
      <xdr:colOff>177800</xdr:colOff>
      <xdr:row>35</xdr:row>
      <xdr:rowOff>149860</xdr:rowOff>
    </xdr:to>
    <xdr:sp macro="" textlink="">
      <xdr:nvSpPr>
        <xdr:cNvPr id="364" name="楕円 363"/>
        <xdr:cNvSpPr/>
      </xdr:nvSpPr>
      <xdr:spPr>
        <a:xfrm>
          <a:off x="16268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71137</xdr:rowOff>
    </xdr:from>
    <xdr:ext cx="405111" cy="259045"/>
    <xdr:sp macro="" textlink="">
      <xdr:nvSpPr>
        <xdr:cNvPr id="365" name="【認定こども園・幼稚園・保育所】&#10;有形固定資産減価償却率該当値テキスト"/>
        <xdr:cNvSpPr txBox="1"/>
      </xdr:nvSpPr>
      <xdr:spPr>
        <a:xfrm>
          <a:off x="16357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98552</xdr:rowOff>
    </xdr:from>
    <xdr:to>
      <xdr:col>81</xdr:col>
      <xdr:colOff>101600</xdr:colOff>
      <xdr:row>35</xdr:row>
      <xdr:rowOff>28702</xdr:rowOff>
    </xdr:to>
    <xdr:sp macro="" textlink="">
      <xdr:nvSpPr>
        <xdr:cNvPr id="366" name="楕円 365"/>
        <xdr:cNvSpPr/>
      </xdr:nvSpPr>
      <xdr:spPr>
        <a:xfrm>
          <a:off x="15430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149352</xdr:rowOff>
    </xdr:from>
    <xdr:to>
      <xdr:col>85</xdr:col>
      <xdr:colOff>127000</xdr:colOff>
      <xdr:row>35</xdr:row>
      <xdr:rowOff>99060</xdr:rowOff>
    </xdr:to>
    <xdr:cxnSp macro="">
      <xdr:nvCxnSpPr>
        <xdr:cNvPr id="367" name="直線コネクタ 366"/>
        <xdr:cNvCxnSpPr/>
      </xdr:nvCxnSpPr>
      <xdr:spPr>
        <a:xfrm>
          <a:off x="15481300" y="5978652"/>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151130</xdr:rowOff>
    </xdr:from>
    <xdr:to>
      <xdr:col>76</xdr:col>
      <xdr:colOff>165100</xdr:colOff>
      <xdr:row>35</xdr:row>
      <xdr:rowOff>81280</xdr:rowOff>
    </xdr:to>
    <xdr:sp macro="" textlink="">
      <xdr:nvSpPr>
        <xdr:cNvPr id="368" name="楕円 367"/>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149352</xdr:rowOff>
    </xdr:from>
    <xdr:to>
      <xdr:col>81</xdr:col>
      <xdr:colOff>50800</xdr:colOff>
      <xdr:row>35</xdr:row>
      <xdr:rowOff>30480</xdr:rowOff>
    </xdr:to>
    <xdr:cxnSp macro="">
      <xdr:nvCxnSpPr>
        <xdr:cNvPr id="369" name="直線コネクタ 368"/>
        <xdr:cNvCxnSpPr/>
      </xdr:nvCxnSpPr>
      <xdr:spPr>
        <a:xfrm flipV="1">
          <a:off x="14592300" y="597865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370"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70121</xdr:rowOff>
    </xdr:from>
    <xdr:ext cx="405111" cy="259045"/>
    <xdr:sp macro="" textlink="">
      <xdr:nvSpPr>
        <xdr:cNvPr id="371" name="n_2aveValue【認定こども園・幼稚園・保育所】&#10;有形固定資産減価償却率"/>
        <xdr:cNvSpPr txBox="1"/>
      </xdr:nvSpPr>
      <xdr:spPr>
        <a:xfrm>
          <a:off x="14389744" y="624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45229</xdr:rowOff>
    </xdr:from>
    <xdr:ext cx="405111" cy="259045"/>
    <xdr:sp macro="" textlink="">
      <xdr:nvSpPr>
        <xdr:cNvPr id="372" name="n_1mainValue【認定こども園・幼稚園・保育所】&#10;有形固定資産減価償却率"/>
        <xdr:cNvSpPr txBox="1"/>
      </xdr:nvSpPr>
      <xdr:spPr>
        <a:xfrm>
          <a:off x="152660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373" name="n_2mainValue【認定こども園・幼稚園・保育所】&#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5" name="テキスト ボックス 3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7" name="テキスト ボックス 3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9" name="テキスト ボックス 3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1" name="テキスト ボックス 3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3" name="テキスト ボックス 3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97" name="直線コネクタ 396"/>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98"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99" name="直線コネクタ 398"/>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00"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01" name="直線コネクタ 400"/>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02"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03" name="フローチャート: 判断 402"/>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04" name="フローチャート: 判断 403"/>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05" name="フローチャート: 判断 404"/>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411" name="楕円 410"/>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412" name="【認定こども園・幼稚園・保育所】&#10;一人当たり面積該当値テキスト"/>
        <xdr:cNvSpPr txBox="1"/>
      </xdr:nvSpPr>
      <xdr:spPr>
        <a:xfrm>
          <a:off x="22199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93980</xdr:rowOff>
    </xdr:from>
    <xdr:to>
      <xdr:col>112</xdr:col>
      <xdr:colOff>38100</xdr:colOff>
      <xdr:row>39</xdr:row>
      <xdr:rowOff>24130</xdr:rowOff>
    </xdr:to>
    <xdr:sp macro="" textlink="">
      <xdr:nvSpPr>
        <xdr:cNvPr id="413" name="楕円 412"/>
        <xdr:cNvSpPr/>
      </xdr:nvSpPr>
      <xdr:spPr>
        <a:xfrm>
          <a:off x="2127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144780</xdr:rowOff>
    </xdr:to>
    <xdr:cxnSp macro="">
      <xdr:nvCxnSpPr>
        <xdr:cNvPr id="414" name="直線コネクタ 413"/>
        <xdr:cNvCxnSpPr/>
      </xdr:nvCxnSpPr>
      <xdr:spPr>
        <a:xfrm flipV="1">
          <a:off x="21323300" y="6614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93980</xdr:rowOff>
    </xdr:from>
    <xdr:to>
      <xdr:col>107</xdr:col>
      <xdr:colOff>101600</xdr:colOff>
      <xdr:row>39</xdr:row>
      <xdr:rowOff>24130</xdr:rowOff>
    </xdr:to>
    <xdr:sp macro="" textlink="">
      <xdr:nvSpPr>
        <xdr:cNvPr id="415" name="楕円 414"/>
        <xdr:cNvSpPr/>
      </xdr:nvSpPr>
      <xdr:spPr>
        <a:xfrm>
          <a:off x="2038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38</xdr:row>
      <xdr:rowOff>144780</xdr:rowOff>
    </xdr:to>
    <xdr:cxnSp macro="">
      <xdr:nvCxnSpPr>
        <xdr:cNvPr id="416" name="直線コネクタ 415"/>
        <xdr:cNvCxnSpPr/>
      </xdr:nvCxnSpPr>
      <xdr:spPr>
        <a:xfrm>
          <a:off x="20434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114317</xdr:rowOff>
    </xdr:from>
    <xdr:ext cx="469744" cy="259045"/>
    <xdr:sp macro="" textlink="">
      <xdr:nvSpPr>
        <xdr:cNvPr id="417" name="n_1ave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418" name="n_2ave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40657</xdr:rowOff>
    </xdr:from>
    <xdr:ext cx="469744" cy="259045"/>
    <xdr:sp macro="" textlink="">
      <xdr:nvSpPr>
        <xdr:cNvPr id="419" name="n_1main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20" name="n_2main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1" name="テキスト ボックス 4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3" name="テキスト ボックス 44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45" name="直線コネクタ 444"/>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46"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47" name="直線コネクタ 446"/>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48"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49" name="直線コネクタ 448"/>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50"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51" name="フローチャート: 判断 450"/>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52" name="フローチャート: 判断 451"/>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53" name="フローチャート: 判断 452"/>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21590</xdr:rowOff>
    </xdr:from>
    <xdr:to>
      <xdr:col>85</xdr:col>
      <xdr:colOff>177800</xdr:colOff>
      <xdr:row>58</xdr:row>
      <xdr:rowOff>123190</xdr:rowOff>
    </xdr:to>
    <xdr:sp macro="" textlink="">
      <xdr:nvSpPr>
        <xdr:cNvPr id="459" name="楕円 458"/>
        <xdr:cNvSpPr/>
      </xdr:nvSpPr>
      <xdr:spPr>
        <a:xfrm>
          <a:off x="16268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44467</xdr:rowOff>
    </xdr:from>
    <xdr:ext cx="405111" cy="259045"/>
    <xdr:sp macro="" textlink="">
      <xdr:nvSpPr>
        <xdr:cNvPr id="460" name="【学校施設】&#10;有形固定資産減価償却率該当値テキスト"/>
        <xdr:cNvSpPr txBox="1"/>
      </xdr:nvSpPr>
      <xdr:spPr>
        <a:xfrm>
          <a:off x="16357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82550</xdr:rowOff>
    </xdr:from>
    <xdr:to>
      <xdr:col>81</xdr:col>
      <xdr:colOff>101600</xdr:colOff>
      <xdr:row>59</xdr:row>
      <xdr:rowOff>12700</xdr:rowOff>
    </xdr:to>
    <xdr:sp macro="" textlink="">
      <xdr:nvSpPr>
        <xdr:cNvPr id="461" name="楕円 460"/>
        <xdr:cNvSpPr/>
      </xdr:nvSpPr>
      <xdr:spPr>
        <a:xfrm>
          <a:off x="15430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72390</xdr:rowOff>
    </xdr:from>
    <xdr:to>
      <xdr:col>85</xdr:col>
      <xdr:colOff>127000</xdr:colOff>
      <xdr:row>58</xdr:row>
      <xdr:rowOff>133350</xdr:rowOff>
    </xdr:to>
    <xdr:cxnSp macro="">
      <xdr:nvCxnSpPr>
        <xdr:cNvPr id="462" name="直線コネクタ 461"/>
        <xdr:cNvCxnSpPr/>
      </xdr:nvCxnSpPr>
      <xdr:spPr>
        <a:xfrm flipV="1">
          <a:off x="15481300" y="100164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463" name="楕円 462"/>
        <xdr:cNvSpPr/>
      </xdr:nvSpPr>
      <xdr:spPr>
        <a:xfrm>
          <a:off x="14541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133350</xdr:rowOff>
    </xdr:from>
    <xdr:to>
      <xdr:col>81</xdr:col>
      <xdr:colOff>50800</xdr:colOff>
      <xdr:row>58</xdr:row>
      <xdr:rowOff>140970</xdr:rowOff>
    </xdr:to>
    <xdr:cxnSp macro="">
      <xdr:nvCxnSpPr>
        <xdr:cNvPr id="464" name="直線コネクタ 463"/>
        <xdr:cNvCxnSpPr/>
      </xdr:nvCxnSpPr>
      <xdr:spPr>
        <a:xfrm flipV="1">
          <a:off x="14592300" y="10077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57167</xdr:rowOff>
    </xdr:from>
    <xdr:ext cx="405111" cy="259045"/>
    <xdr:sp macro="" textlink="">
      <xdr:nvSpPr>
        <xdr:cNvPr id="465" name="n_1aveValue【学校施設】&#10;有形固定資産減価償却率"/>
        <xdr:cNvSpPr txBox="1"/>
      </xdr:nvSpPr>
      <xdr:spPr>
        <a:xfrm>
          <a:off x="15266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466" name="n_2aveValue【学校施設】&#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29227</xdr:rowOff>
    </xdr:from>
    <xdr:ext cx="405111" cy="259045"/>
    <xdr:sp macro="" textlink="">
      <xdr:nvSpPr>
        <xdr:cNvPr id="467" name="n_1mainValue【学校施設】&#10;有形固定資産減価償却率"/>
        <xdr:cNvSpPr txBox="1"/>
      </xdr:nvSpPr>
      <xdr:spPr>
        <a:xfrm>
          <a:off x="15266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468" name="n_2mainValue【学校施設】&#10;有形固定資産減価償却率"/>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95" name="直線コネクタ 494"/>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96"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97" name="直線コネクタ 496"/>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98"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99" name="直線コネクタ 498"/>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500" name="【学校施設】&#10;一人当たり面積平均値テキスト"/>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01" name="フローチャート: 判断 500"/>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02" name="フローチャート: 判断 501"/>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03" name="フローチャート: 判断 502"/>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11249</xdr:rowOff>
    </xdr:from>
    <xdr:to>
      <xdr:col>116</xdr:col>
      <xdr:colOff>114300</xdr:colOff>
      <xdr:row>61</xdr:row>
      <xdr:rowOff>112849</xdr:rowOff>
    </xdr:to>
    <xdr:sp macro="" textlink="">
      <xdr:nvSpPr>
        <xdr:cNvPr id="509" name="楕円 508"/>
        <xdr:cNvSpPr/>
      </xdr:nvSpPr>
      <xdr:spPr>
        <a:xfrm>
          <a:off x="221107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161126</xdr:rowOff>
    </xdr:from>
    <xdr:ext cx="469744" cy="259045"/>
    <xdr:sp macro="" textlink="">
      <xdr:nvSpPr>
        <xdr:cNvPr id="510" name="【学校施設】&#10;一人当たり面積該当値テキスト"/>
        <xdr:cNvSpPr txBox="1"/>
      </xdr:nvSpPr>
      <xdr:spPr>
        <a:xfrm>
          <a:off x="22199600" y="1044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14515</xdr:rowOff>
    </xdr:from>
    <xdr:to>
      <xdr:col>112</xdr:col>
      <xdr:colOff>38100</xdr:colOff>
      <xdr:row>61</xdr:row>
      <xdr:rowOff>116115</xdr:rowOff>
    </xdr:to>
    <xdr:sp macro="" textlink="">
      <xdr:nvSpPr>
        <xdr:cNvPr id="511" name="楕円 510"/>
        <xdr:cNvSpPr/>
      </xdr:nvSpPr>
      <xdr:spPr>
        <a:xfrm>
          <a:off x="21272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62049</xdr:rowOff>
    </xdr:from>
    <xdr:to>
      <xdr:col>116</xdr:col>
      <xdr:colOff>63500</xdr:colOff>
      <xdr:row>61</xdr:row>
      <xdr:rowOff>65315</xdr:rowOff>
    </xdr:to>
    <xdr:cxnSp macro="">
      <xdr:nvCxnSpPr>
        <xdr:cNvPr id="512" name="直線コネクタ 511"/>
        <xdr:cNvCxnSpPr/>
      </xdr:nvCxnSpPr>
      <xdr:spPr>
        <a:xfrm flipV="1">
          <a:off x="21323300" y="1052049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164737</xdr:rowOff>
    </xdr:from>
    <xdr:to>
      <xdr:col>107</xdr:col>
      <xdr:colOff>101600</xdr:colOff>
      <xdr:row>61</xdr:row>
      <xdr:rowOff>94887</xdr:rowOff>
    </xdr:to>
    <xdr:sp macro="" textlink="">
      <xdr:nvSpPr>
        <xdr:cNvPr id="513" name="楕円 512"/>
        <xdr:cNvSpPr/>
      </xdr:nvSpPr>
      <xdr:spPr>
        <a:xfrm>
          <a:off x="20383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44087</xdr:rowOff>
    </xdr:from>
    <xdr:to>
      <xdr:col>111</xdr:col>
      <xdr:colOff>177800</xdr:colOff>
      <xdr:row>61</xdr:row>
      <xdr:rowOff>65315</xdr:rowOff>
    </xdr:to>
    <xdr:cxnSp macro="">
      <xdr:nvCxnSpPr>
        <xdr:cNvPr id="514" name="直線コネクタ 513"/>
        <xdr:cNvCxnSpPr/>
      </xdr:nvCxnSpPr>
      <xdr:spPr>
        <a:xfrm>
          <a:off x="20434300" y="1050253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15"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16"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107242</xdr:rowOff>
    </xdr:from>
    <xdr:ext cx="469744" cy="259045"/>
    <xdr:sp macro="" textlink="">
      <xdr:nvSpPr>
        <xdr:cNvPr id="517" name="n_1mainValue【学校施設】&#10;一人当たり面積"/>
        <xdr:cNvSpPr txBox="1"/>
      </xdr:nvSpPr>
      <xdr:spPr>
        <a:xfrm>
          <a:off x="21075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86014</xdr:rowOff>
    </xdr:from>
    <xdr:ext cx="469744" cy="259045"/>
    <xdr:sp macro="" textlink="">
      <xdr:nvSpPr>
        <xdr:cNvPr id="518" name="n_2mainValue【学校施設】&#10;一人当たり面積"/>
        <xdr:cNvSpPr txBox="1"/>
      </xdr:nvSpPr>
      <xdr:spPr>
        <a:xfrm>
          <a:off x="20199427" y="1054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1" name="テキスト ボックス 53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43" name="直線コネクタ 542"/>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44"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45" name="直線コネクタ 544"/>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4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47" name="直線コネクタ 54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48" name="【児童館】&#10;有形固定資産減価償却率平均値テキスト"/>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49" name="フローチャート: 判断 54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50" name="フローチャート: 判断 549"/>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51" name="フローチャート: 判断 550"/>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145414</xdr:rowOff>
    </xdr:from>
    <xdr:to>
      <xdr:col>85</xdr:col>
      <xdr:colOff>177800</xdr:colOff>
      <xdr:row>83</xdr:row>
      <xdr:rowOff>75564</xdr:rowOff>
    </xdr:to>
    <xdr:sp macro="" textlink="">
      <xdr:nvSpPr>
        <xdr:cNvPr id="557" name="楕円 556"/>
        <xdr:cNvSpPr/>
      </xdr:nvSpPr>
      <xdr:spPr>
        <a:xfrm>
          <a:off x="16268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123841</xdr:rowOff>
    </xdr:from>
    <xdr:ext cx="405111" cy="259045"/>
    <xdr:sp macro="" textlink="">
      <xdr:nvSpPr>
        <xdr:cNvPr id="558" name="【児童館】&#10;有形固定資産減価償却率該当値テキスト"/>
        <xdr:cNvSpPr txBox="1"/>
      </xdr:nvSpPr>
      <xdr:spPr>
        <a:xfrm>
          <a:off x="16357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12064</xdr:rowOff>
    </xdr:from>
    <xdr:to>
      <xdr:col>81</xdr:col>
      <xdr:colOff>101600</xdr:colOff>
      <xdr:row>83</xdr:row>
      <xdr:rowOff>113664</xdr:rowOff>
    </xdr:to>
    <xdr:sp macro="" textlink="">
      <xdr:nvSpPr>
        <xdr:cNvPr id="559" name="楕円 558"/>
        <xdr:cNvSpPr/>
      </xdr:nvSpPr>
      <xdr:spPr>
        <a:xfrm>
          <a:off x="15430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24764</xdr:rowOff>
    </xdr:from>
    <xdr:to>
      <xdr:col>85</xdr:col>
      <xdr:colOff>127000</xdr:colOff>
      <xdr:row>83</xdr:row>
      <xdr:rowOff>62864</xdr:rowOff>
    </xdr:to>
    <xdr:cxnSp macro="">
      <xdr:nvCxnSpPr>
        <xdr:cNvPr id="560" name="直線コネクタ 559"/>
        <xdr:cNvCxnSpPr/>
      </xdr:nvCxnSpPr>
      <xdr:spPr>
        <a:xfrm flipV="1">
          <a:off x="15481300" y="142551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561" name="楕円 560"/>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62864</xdr:rowOff>
    </xdr:from>
    <xdr:to>
      <xdr:col>81</xdr:col>
      <xdr:colOff>50800</xdr:colOff>
      <xdr:row>83</xdr:row>
      <xdr:rowOff>106680</xdr:rowOff>
    </xdr:to>
    <xdr:cxnSp macro="">
      <xdr:nvCxnSpPr>
        <xdr:cNvPr id="562" name="直線コネクタ 561"/>
        <xdr:cNvCxnSpPr/>
      </xdr:nvCxnSpPr>
      <xdr:spPr>
        <a:xfrm flipV="1">
          <a:off x="14592300" y="142932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563" name="n_1aveValue【児童館】&#10;有形固定資産減価償却率"/>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64"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104791</xdr:rowOff>
    </xdr:from>
    <xdr:ext cx="405111" cy="259045"/>
    <xdr:sp macro="" textlink="">
      <xdr:nvSpPr>
        <xdr:cNvPr id="565" name="n_1mainValue【児童館】&#10;有形固定資産減価償却率"/>
        <xdr:cNvSpPr txBox="1"/>
      </xdr:nvSpPr>
      <xdr:spPr>
        <a:xfrm>
          <a:off x="15266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566" name="n_2mainValue【児童館】&#10;有形固定資産減価償却率"/>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90" name="直線コネクタ 589"/>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9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92" name="直線コネクタ 59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93"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94" name="直線コネクタ 593"/>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595"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96" name="フローチャート: 判断 595"/>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97" name="フローチャート: 判断 596"/>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98" name="フローチャート: 判断 597"/>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604" name="楕円 603"/>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605" name="【児童館】&#10;一人当たり面積該当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12700</xdr:rowOff>
    </xdr:from>
    <xdr:to>
      <xdr:col>112</xdr:col>
      <xdr:colOff>38100</xdr:colOff>
      <xdr:row>86</xdr:row>
      <xdr:rowOff>114300</xdr:rowOff>
    </xdr:to>
    <xdr:sp macro="" textlink="">
      <xdr:nvSpPr>
        <xdr:cNvPr id="606" name="楕円 605"/>
        <xdr:cNvSpPr/>
      </xdr:nvSpPr>
      <xdr:spPr>
        <a:xfrm>
          <a:off x="21272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63500</xdr:rowOff>
    </xdr:to>
    <xdr:cxnSp macro="">
      <xdr:nvCxnSpPr>
        <xdr:cNvPr id="607" name="直線コネクタ 606"/>
        <xdr:cNvCxnSpPr/>
      </xdr:nvCxnSpPr>
      <xdr:spPr>
        <a:xfrm>
          <a:off x="21323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12700</xdr:rowOff>
    </xdr:from>
    <xdr:to>
      <xdr:col>107</xdr:col>
      <xdr:colOff>101600</xdr:colOff>
      <xdr:row>86</xdr:row>
      <xdr:rowOff>114300</xdr:rowOff>
    </xdr:to>
    <xdr:sp macro="" textlink="">
      <xdr:nvSpPr>
        <xdr:cNvPr id="608" name="楕円 607"/>
        <xdr:cNvSpPr/>
      </xdr:nvSpPr>
      <xdr:spPr>
        <a:xfrm>
          <a:off x="20383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63500</xdr:rowOff>
    </xdr:from>
    <xdr:to>
      <xdr:col>111</xdr:col>
      <xdr:colOff>177800</xdr:colOff>
      <xdr:row>86</xdr:row>
      <xdr:rowOff>63500</xdr:rowOff>
    </xdr:to>
    <xdr:cxnSp macro="">
      <xdr:nvCxnSpPr>
        <xdr:cNvPr id="609" name="直線コネクタ 608"/>
        <xdr:cNvCxnSpPr/>
      </xdr:nvCxnSpPr>
      <xdr:spPr>
        <a:xfrm>
          <a:off x="20434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10"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11"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105427</xdr:rowOff>
    </xdr:from>
    <xdr:ext cx="469744" cy="259045"/>
    <xdr:sp macro="" textlink="">
      <xdr:nvSpPr>
        <xdr:cNvPr id="612" name="n_1mainValue【児童館】&#10;一人当たり面積"/>
        <xdr:cNvSpPr txBox="1"/>
      </xdr:nvSpPr>
      <xdr:spPr>
        <a:xfrm>
          <a:off x="21075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105427</xdr:rowOff>
    </xdr:from>
    <xdr:ext cx="469744" cy="259045"/>
    <xdr:sp macro="" textlink="">
      <xdr:nvSpPr>
        <xdr:cNvPr id="613" name="n_2mainValue【児童館】&#10;一人当たり面積"/>
        <xdr:cNvSpPr txBox="1"/>
      </xdr:nvSpPr>
      <xdr:spPr>
        <a:xfrm>
          <a:off x="20199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4" name="テキスト ボックス 6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6" name="テキスト ボックス 6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4" name="テキスト ボックス 6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38" name="直線コネクタ 637"/>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39"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40" name="直線コネクタ 639"/>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2" name="直線コネクタ 64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43"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44" name="フローチャート: 判断 643"/>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45" name="フローチャート: 判断 644"/>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46" name="フローチャート: 判断 645"/>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52" name="楕円 651"/>
        <xdr:cNvSpPr/>
      </xdr:nvSpPr>
      <xdr:spPr>
        <a:xfrm>
          <a:off x="162687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103522</xdr:rowOff>
    </xdr:from>
    <xdr:ext cx="405111" cy="259045"/>
    <xdr:sp macro="" textlink="">
      <xdr:nvSpPr>
        <xdr:cNvPr id="653" name="【公民館】&#10;有形固定資産減価償却率該当値テキスト"/>
        <xdr:cNvSpPr txBox="1"/>
      </xdr:nvSpPr>
      <xdr:spPr>
        <a:xfrm>
          <a:off x="16357600"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101600</xdr:rowOff>
    </xdr:from>
    <xdr:to>
      <xdr:col>81</xdr:col>
      <xdr:colOff>101600</xdr:colOff>
      <xdr:row>105</xdr:row>
      <xdr:rowOff>31750</xdr:rowOff>
    </xdr:to>
    <xdr:sp macro="" textlink="">
      <xdr:nvSpPr>
        <xdr:cNvPr id="654" name="楕円 653"/>
        <xdr:cNvSpPr/>
      </xdr:nvSpPr>
      <xdr:spPr>
        <a:xfrm>
          <a:off x="15430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131445</xdr:rowOff>
    </xdr:from>
    <xdr:to>
      <xdr:col>85</xdr:col>
      <xdr:colOff>127000</xdr:colOff>
      <xdr:row>104</xdr:row>
      <xdr:rowOff>152400</xdr:rowOff>
    </xdr:to>
    <xdr:cxnSp macro="">
      <xdr:nvCxnSpPr>
        <xdr:cNvPr id="655" name="直線コネクタ 654"/>
        <xdr:cNvCxnSpPr/>
      </xdr:nvCxnSpPr>
      <xdr:spPr>
        <a:xfrm flipV="1">
          <a:off x="15481300" y="179622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56" name="楕円 655"/>
        <xdr:cNvSpPr/>
      </xdr:nvSpPr>
      <xdr:spPr>
        <a:xfrm>
          <a:off x="14541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152400</xdr:rowOff>
    </xdr:from>
    <xdr:to>
      <xdr:col>81</xdr:col>
      <xdr:colOff>50800</xdr:colOff>
      <xdr:row>105</xdr:row>
      <xdr:rowOff>15239</xdr:rowOff>
    </xdr:to>
    <xdr:cxnSp macro="">
      <xdr:nvCxnSpPr>
        <xdr:cNvPr id="657" name="直線コネクタ 656"/>
        <xdr:cNvCxnSpPr/>
      </xdr:nvCxnSpPr>
      <xdr:spPr>
        <a:xfrm flipV="1">
          <a:off x="14592300" y="17983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74313</xdr:rowOff>
    </xdr:from>
    <xdr:ext cx="405111" cy="259045"/>
    <xdr:sp macro="" textlink="">
      <xdr:nvSpPr>
        <xdr:cNvPr id="658" name="n_1ave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659" name="n_2aveValue【公民館】&#10;有形固定資産減価償却率"/>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48277</xdr:rowOff>
    </xdr:from>
    <xdr:ext cx="405111" cy="259045"/>
    <xdr:sp macro="" textlink="">
      <xdr:nvSpPr>
        <xdr:cNvPr id="660" name="n_1main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61" name="n_2mainValue【公民館】&#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85" name="直線コネクタ 684"/>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86"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87" name="直線コネクタ 686"/>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88"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89" name="直線コネクタ 688"/>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90"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91" name="フローチャート: 判断 69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92" name="フローチャート: 判断 691"/>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3" name="フローチャート: 判断 692"/>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699" name="楕円 698"/>
        <xdr:cNvSpPr/>
      </xdr:nvSpPr>
      <xdr:spPr>
        <a:xfrm>
          <a:off x="22110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700" name="【公民館】&#10;一人当たり面積該当値テキスト"/>
        <xdr:cNvSpPr txBox="1"/>
      </xdr:nvSpPr>
      <xdr:spPr>
        <a:xfrm>
          <a:off x="22199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701" name="楕円 700"/>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137161</xdr:rowOff>
    </xdr:to>
    <xdr:cxnSp macro="">
      <xdr:nvCxnSpPr>
        <xdr:cNvPr id="702" name="直線コネクタ 701"/>
        <xdr:cNvCxnSpPr/>
      </xdr:nvCxnSpPr>
      <xdr:spPr>
        <a:xfrm flipV="1">
          <a:off x="21323300" y="182880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703" name="楕円 702"/>
        <xdr:cNvSpPr/>
      </xdr:nvSpPr>
      <xdr:spPr>
        <a:xfrm>
          <a:off x="20383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137161</xdr:rowOff>
    </xdr:to>
    <xdr:cxnSp macro="">
      <xdr:nvCxnSpPr>
        <xdr:cNvPr id="704" name="直線コネクタ 703"/>
        <xdr:cNvCxnSpPr/>
      </xdr:nvCxnSpPr>
      <xdr:spPr>
        <a:xfrm>
          <a:off x="20434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705" name="n_1ave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06"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707" name="n_1mainValue【公民館】&#10;一人当たり面積"/>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708" name="n_2mainValue【公民館】&#10;一人当たり面積"/>
        <xdr:cNvSpPr txBox="1"/>
      </xdr:nvSpPr>
      <xdr:spPr>
        <a:xfrm>
          <a:off x="20199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が、類似団体との比較又は各施設類型ごとの比較において特に有形固定資産減価償却率が高くなっている施設は、庁舎、体育館・プール、一般廃棄物処理施設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また公営住宅においては、一人当たり面積が類似団体平均を大きく上回っている。これは平成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阪神・淡路大震災後に多くの公営住宅が建設されたことが要因となっているが、西宮市営住宅整備・管理計画に基づき、老朽化した団地の建替・廃止統合等によって適正な管理戸数として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485,225
478,727
99.96
171,623,727
168,676,640
2,447,184
97,141,547
141,794,781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27305</xdr:rowOff>
    </xdr:from>
    <xdr:to>
      <xdr:col>24</xdr:col>
      <xdr:colOff>114300</xdr:colOff>
      <xdr:row>36</xdr:row>
      <xdr:rowOff>128905</xdr:rowOff>
    </xdr:to>
    <xdr:sp macro="" textlink="">
      <xdr:nvSpPr>
        <xdr:cNvPr id="69" name="楕円 68"/>
        <xdr:cNvSpPr/>
      </xdr:nvSpPr>
      <xdr:spPr>
        <a:xfrm>
          <a:off x="45847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50182</xdr:rowOff>
    </xdr:from>
    <xdr:ext cx="405111" cy="259045"/>
    <xdr:sp macro="" textlink="">
      <xdr:nvSpPr>
        <xdr:cNvPr id="70" name="【図書館】&#10;有形固定資産減価償却率該当値テキスト"/>
        <xdr:cNvSpPr txBox="1"/>
      </xdr:nvSpPr>
      <xdr:spPr>
        <a:xfrm>
          <a:off x="4673600"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61595</xdr:rowOff>
    </xdr:from>
    <xdr:to>
      <xdr:col>20</xdr:col>
      <xdr:colOff>38100</xdr:colOff>
      <xdr:row>36</xdr:row>
      <xdr:rowOff>163195</xdr:rowOff>
    </xdr:to>
    <xdr:sp macro="" textlink="">
      <xdr:nvSpPr>
        <xdr:cNvPr id="71" name="楕円 70"/>
        <xdr:cNvSpPr/>
      </xdr:nvSpPr>
      <xdr:spPr>
        <a:xfrm>
          <a:off x="3746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78105</xdr:rowOff>
    </xdr:from>
    <xdr:to>
      <xdr:col>24</xdr:col>
      <xdr:colOff>63500</xdr:colOff>
      <xdr:row>36</xdr:row>
      <xdr:rowOff>112395</xdr:rowOff>
    </xdr:to>
    <xdr:cxnSp macro="">
      <xdr:nvCxnSpPr>
        <xdr:cNvPr id="72" name="直線コネクタ 71"/>
        <xdr:cNvCxnSpPr/>
      </xdr:nvCxnSpPr>
      <xdr:spPr>
        <a:xfrm flipV="1">
          <a:off x="3797300" y="62503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99695</xdr:rowOff>
    </xdr:from>
    <xdr:to>
      <xdr:col>15</xdr:col>
      <xdr:colOff>101600</xdr:colOff>
      <xdr:row>37</xdr:row>
      <xdr:rowOff>29845</xdr:rowOff>
    </xdr:to>
    <xdr:sp macro="" textlink="">
      <xdr:nvSpPr>
        <xdr:cNvPr id="73" name="楕円 72"/>
        <xdr:cNvSpPr/>
      </xdr:nvSpPr>
      <xdr:spPr>
        <a:xfrm>
          <a:off x="2857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112395</xdr:rowOff>
    </xdr:from>
    <xdr:to>
      <xdr:col>19</xdr:col>
      <xdr:colOff>177800</xdr:colOff>
      <xdr:row>36</xdr:row>
      <xdr:rowOff>150495</xdr:rowOff>
    </xdr:to>
    <xdr:cxnSp macro="">
      <xdr:nvCxnSpPr>
        <xdr:cNvPr id="74" name="直線コネクタ 73"/>
        <xdr:cNvCxnSpPr/>
      </xdr:nvCxnSpPr>
      <xdr:spPr>
        <a:xfrm flipV="1">
          <a:off x="2908300" y="6284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5"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87647</xdr:rowOff>
    </xdr:from>
    <xdr:ext cx="405111" cy="259045"/>
    <xdr:sp macro="" textlink="">
      <xdr:nvSpPr>
        <xdr:cNvPr id="76" name="n_2aveValue【図書館】&#10;有形固定資産減価償却率"/>
        <xdr:cNvSpPr txBox="1"/>
      </xdr:nvSpPr>
      <xdr:spPr>
        <a:xfrm>
          <a:off x="2705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8272</xdr:rowOff>
    </xdr:from>
    <xdr:ext cx="405111" cy="259045"/>
    <xdr:sp macro="" textlink="">
      <xdr:nvSpPr>
        <xdr:cNvPr id="77" name="n_1mainValue【図書館】&#10;有形固定資産減価償却率"/>
        <xdr:cNvSpPr txBox="1"/>
      </xdr:nvSpPr>
      <xdr:spPr>
        <a:xfrm>
          <a:off x="3582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46372</xdr:rowOff>
    </xdr:from>
    <xdr:ext cx="405111" cy="259045"/>
    <xdr:sp macro="" textlink="">
      <xdr:nvSpPr>
        <xdr:cNvPr id="78" name="n_2mainValue【図書館】&#10;有形固定資産減価償却率"/>
        <xdr:cNvSpPr txBox="1"/>
      </xdr:nvSpPr>
      <xdr:spPr>
        <a:xfrm>
          <a:off x="2705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4" name="直線コネクタ 103"/>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5"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6" name="直線コネクタ 105"/>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7"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9"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0" name="フローチャート: 判断 109"/>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11" name="フローチャート: 判断 110"/>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12" name="フローチャート: 判断 111"/>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164193</xdr:rowOff>
    </xdr:from>
    <xdr:to>
      <xdr:col>55</xdr:col>
      <xdr:colOff>50800</xdr:colOff>
      <xdr:row>36</xdr:row>
      <xdr:rowOff>94343</xdr:rowOff>
    </xdr:to>
    <xdr:sp macro="" textlink="">
      <xdr:nvSpPr>
        <xdr:cNvPr id="118" name="楕円 117"/>
        <xdr:cNvSpPr/>
      </xdr:nvSpPr>
      <xdr:spPr>
        <a:xfrm>
          <a:off x="10426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15620</xdr:rowOff>
    </xdr:from>
    <xdr:ext cx="469744" cy="259045"/>
    <xdr:sp macro="" textlink="">
      <xdr:nvSpPr>
        <xdr:cNvPr id="119" name="【図書館】&#10;一人当たり面積該当値テキスト"/>
        <xdr:cNvSpPr txBox="1"/>
      </xdr:nvSpPr>
      <xdr:spPr>
        <a:xfrm>
          <a:off x="10515600" y="60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164193</xdr:rowOff>
    </xdr:from>
    <xdr:to>
      <xdr:col>50</xdr:col>
      <xdr:colOff>165100</xdr:colOff>
      <xdr:row>36</xdr:row>
      <xdr:rowOff>94343</xdr:rowOff>
    </xdr:to>
    <xdr:sp macro="" textlink="">
      <xdr:nvSpPr>
        <xdr:cNvPr id="120" name="楕円 119"/>
        <xdr:cNvSpPr/>
      </xdr:nvSpPr>
      <xdr:spPr>
        <a:xfrm>
          <a:off x="958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43543</xdr:rowOff>
    </xdr:from>
    <xdr:to>
      <xdr:col>55</xdr:col>
      <xdr:colOff>0</xdr:colOff>
      <xdr:row>36</xdr:row>
      <xdr:rowOff>43543</xdr:rowOff>
    </xdr:to>
    <xdr:cxnSp macro="">
      <xdr:nvCxnSpPr>
        <xdr:cNvPr id="121" name="直線コネクタ 120"/>
        <xdr:cNvCxnSpPr/>
      </xdr:nvCxnSpPr>
      <xdr:spPr>
        <a:xfrm>
          <a:off x="9639300" y="6215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164193</xdr:rowOff>
    </xdr:from>
    <xdr:to>
      <xdr:col>46</xdr:col>
      <xdr:colOff>38100</xdr:colOff>
      <xdr:row>36</xdr:row>
      <xdr:rowOff>94343</xdr:rowOff>
    </xdr:to>
    <xdr:sp macro="" textlink="">
      <xdr:nvSpPr>
        <xdr:cNvPr id="122" name="楕円 121"/>
        <xdr:cNvSpPr/>
      </xdr:nvSpPr>
      <xdr:spPr>
        <a:xfrm>
          <a:off x="8699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43543</xdr:rowOff>
    </xdr:from>
    <xdr:to>
      <xdr:col>50</xdr:col>
      <xdr:colOff>114300</xdr:colOff>
      <xdr:row>36</xdr:row>
      <xdr:rowOff>43543</xdr:rowOff>
    </xdr:to>
    <xdr:cxnSp macro="">
      <xdr:nvCxnSpPr>
        <xdr:cNvPr id="123" name="直線コネクタ 122"/>
        <xdr:cNvCxnSpPr/>
      </xdr:nvCxnSpPr>
      <xdr:spPr>
        <a:xfrm>
          <a:off x="8750300" y="6215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36484</xdr:rowOff>
    </xdr:from>
    <xdr:ext cx="469744" cy="259045"/>
    <xdr:sp macro="" textlink="">
      <xdr:nvSpPr>
        <xdr:cNvPr id="124" name="n_1aveValue【図書館】&#10;一人当たり面積"/>
        <xdr:cNvSpPr txBox="1"/>
      </xdr:nvSpPr>
      <xdr:spPr>
        <a:xfrm>
          <a:off x="93917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36484</xdr:rowOff>
    </xdr:from>
    <xdr:ext cx="469744" cy="259045"/>
    <xdr:sp macro="" textlink="">
      <xdr:nvSpPr>
        <xdr:cNvPr id="125" name="n_2aveValue【図書館】&#10;一人当たり面積"/>
        <xdr:cNvSpPr txBox="1"/>
      </xdr:nvSpPr>
      <xdr:spPr>
        <a:xfrm>
          <a:off x="85154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110870</xdr:rowOff>
    </xdr:from>
    <xdr:ext cx="469744" cy="259045"/>
    <xdr:sp macro="" textlink="">
      <xdr:nvSpPr>
        <xdr:cNvPr id="126" name="n_1mainValue【図書館】&#10;一人当たり面積"/>
        <xdr:cNvSpPr txBox="1"/>
      </xdr:nvSpPr>
      <xdr:spPr>
        <a:xfrm>
          <a:off x="9391727"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110870</xdr:rowOff>
    </xdr:from>
    <xdr:ext cx="469744" cy="259045"/>
    <xdr:sp macro="" textlink="">
      <xdr:nvSpPr>
        <xdr:cNvPr id="127" name="n_2mainValue【図書館】&#10;一人当たり面積"/>
        <xdr:cNvSpPr txBox="1"/>
      </xdr:nvSpPr>
      <xdr:spPr>
        <a:xfrm>
          <a:off x="8515427"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6" name="テキスト ボックス 14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50" name="直線コネクタ 149"/>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51"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52" name="直線コネクタ 151"/>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53"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54" name="直線コネクタ 153"/>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55"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6" name="フローチャート: 判断 155"/>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7" name="フローチャート: 判断 156"/>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8" name="フローチャート: 判断 157"/>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104648</xdr:rowOff>
    </xdr:from>
    <xdr:to>
      <xdr:col>24</xdr:col>
      <xdr:colOff>114300</xdr:colOff>
      <xdr:row>57</xdr:row>
      <xdr:rowOff>34798</xdr:rowOff>
    </xdr:to>
    <xdr:sp macro="" textlink="">
      <xdr:nvSpPr>
        <xdr:cNvPr id="164" name="楕円 163"/>
        <xdr:cNvSpPr/>
      </xdr:nvSpPr>
      <xdr:spPr>
        <a:xfrm>
          <a:off x="45847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57675</xdr:rowOff>
    </xdr:from>
    <xdr:ext cx="405111" cy="259045"/>
    <xdr:sp macro="" textlink="">
      <xdr:nvSpPr>
        <xdr:cNvPr id="165" name="【体育館・プール】&#10;有形固定資産減価償却率該当値テキスト"/>
        <xdr:cNvSpPr txBox="1"/>
      </xdr:nvSpPr>
      <xdr:spPr>
        <a:xfrm>
          <a:off x="4673600" y="9658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145796</xdr:rowOff>
    </xdr:from>
    <xdr:to>
      <xdr:col>20</xdr:col>
      <xdr:colOff>38100</xdr:colOff>
      <xdr:row>57</xdr:row>
      <xdr:rowOff>75946</xdr:rowOff>
    </xdr:to>
    <xdr:sp macro="" textlink="">
      <xdr:nvSpPr>
        <xdr:cNvPr id="166" name="楕円 165"/>
        <xdr:cNvSpPr/>
      </xdr:nvSpPr>
      <xdr:spPr>
        <a:xfrm>
          <a:off x="3746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155448</xdr:rowOff>
    </xdr:from>
    <xdr:to>
      <xdr:col>24</xdr:col>
      <xdr:colOff>63500</xdr:colOff>
      <xdr:row>57</xdr:row>
      <xdr:rowOff>25146</xdr:rowOff>
    </xdr:to>
    <xdr:cxnSp macro="">
      <xdr:nvCxnSpPr>
        <xdr:cNvPr id="167" name="直線コネクタ 166"/>
        <xdr:cNvCxnSpPr/>
      </xdr:nvCxnSpPr>
      <xdr:spPr>
        <a:xfrm flipV="1">
          <a:off x="3797300" y="97566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17780</xdr:rowOff>
    </xdr:from>
    <xdr:to>
      <xdr:col>15</xdr:col>
      <xdr:colOff>101600</xdr:colOff>
      <xdr:row>57</xdr:row>
      <xdr:rowOff>119380</xdr:rowOff>
    </xdr:to>
    <xdr:sp macro="" textlink="">
      <xdr:nvSpPr>
        <xdr:cNvPr id="168" name="楕円 167"/>
        <xdr:cNvSpPr/>
      </xdr:nvSpPr>
      <xdr:spPr>
        <a:xfrm>
          <a:off x="2857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25146</xdr:rowOff>
    </xdr:from>
    <xdr:to>
      <xdr:col>19</xdr:col>
      <xdr:colOff>177800</xdr:colOff>
      <xdr:row>57</xdr:row>
      <xdr:rowOff>68580</xdr:rowOff>
    </xdr:to>
    <xdr:cxnSp macro="">
      <xdr:nvCxnSpPr>
        <xdr:cNvPr id="169" name="直線コネクタ 168"/>
        <xdr:cNvCxnSpPr/>
      </xdr:nvCxnSpPr>
      <xdr:spPr>
        <a:xfrm flipV="1">
          <a:off x="2908300" y="97977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39641</xdr:rowOff>
    </xdr:from>
    <xdr:ext cx="405111" cy="259045"/>
    <xdr:sp macro="" textlink="">
      <xdr:nvSpPr>
        <xdr:cNvPr id="170"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165371</xdr:rowOff>
    </xdr:from>
    <xdr:ext cx="405111" cy="259045"/>
    <xdr:sp macro="" textlink="">
      <xdr:nvSpPr>
        <xdr:cNvPr id="171" name="n_2aveValue【体育館・プール】&#10;有形固定資産減価償却率"/>
        <xdr:cNvSpPr txBox="1"/>
      </xdr:nvSpPr>
      <xdr:spPr>
        <a:xfrm>
          <a:off x="2705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92473</xdr:rowOff>
    </xdr:from>
    <xdr:ext cx="405111" cy="259045"/>
    <xdr:sp macro="" textlink="">
      <xdr:nvSpPr>
        <xdr:cNvPr id="172" name="n_1mainValue【体育館・プール】&#10;有形固定資産減価償却率"/>
        <xdr:cNvSpPr txBox="1"/>
      </xdr:nvSpPr>
      <xdr:spPr>
        <a:xfrm>
          <a:off x="3582044" y="952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135907</xdr:rowOff>
    </xdr:from>
    <xdr:ext cx="405111" cy="259045"/>
    <xdr:sp macro="" textlink="">
      <xdr:nvSpPr>
        <xdr:cNvPr id="173" name="n_2mainValue【体育館・プール】&#10;有形固定資産減価償却率"/>
        <xdr:cNvSpPr txBox="1"/>
      </xdr:nvSpPr>
      <xdr:spPr>
        <a:xfrm>
          <a:off x="2705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95" name="直線コネクタ 194"/>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98"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9" name="直線コネクタ 198"/>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200"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201" name="フローチャート: 判断 200"/>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202" name="フローチャート: 判断 201"/>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3" name="フローチャート: 判断 202"/>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54356</xdr:rowOff>
    </xdr:from>
    <xdr:to>
      <xdr:col>55</xdr:col>
      <xdr:colOff>50800</xdr:colOff>
      <xdr:row>62</xdr:row>
      <xdr:rowOff>155956</xdr:rowOff>
    </xdr:to>
    <xdr:sp macro="" textlink="">
      <xdr:nvSpPr>
        <xdr:cNvPr id="209" name="楕円 208"/>
        <xdr:cNvSpPr/>
      </xdr:nvSpPr>
      <xdr:spPr>
        <a:xfrm>
          <a:off x="10426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32783</xdr:rowOff>
    </xdr:from>
    <xdr:ext cx="469744" cy="259045"/>
    <xdr:sp macro="" textlink="">
      <xdr:nvSpPr>
        <xdr:cNvPr id="210" name="【体育館・プール】&#10;一人当たり面積該当値テキスト"/>
        <xdr:cNvSpPr txBox="1"/>
      </xdr:nvSpPr>
      <xdr:spPr>
        <a:xfrm>
          <a:off x="10515600"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54356</xdr:rowOff>
    </xdr:from>
    <xdr:to>
      <xdr:col>50</xdr:col>
      <xdr:colOff>165100</xdr:colOff>
      <xdr:row>62</xdr:row>
      <xdr:rowOff>155956</xdr:rowOff>
    </xdr:to>
    <xdr:sp macro="" textlink="">
      <xdr:nvSpPr>
        <xdr:cNvPr id="211" name="楕円 210"/>
        <xdr:cNvSpPr/>
      </xdr:nvSpPr>
      <xdr:spPr>
        <a:xfrm>
          <a:off x="9588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105156</xdr:rowOff>
    </xdr:from>
    <xdr:to>
      <xdr:col>55</xdr:col>
      <xdr:colOff>0</xdr:colOff>
      <xdr:row>62</xdr:row>
      <xdr:rowOff>105156</xdr:rowOff>
    </xdr:to>
    <xdr:cxnSp macro="">
      <xdr:nvCxnSpPr>
        <xdr:cNvPr id="212" name="直線コネクタ 211"/>
        <xdr:cNvCxnSpPr/>
      </xdr:nvCxnSpPr>
      <xdr:spPr>
        <a:xfrm>
          <a:off x="9639300" y="1073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54356</xdr:rowOff>
    </xdr:from>
    <xdr:to>
      <xdr:col>46</xdr:col>
      <xdr:colOff>38100</xdr:colOff>
      <xdr:row>62</xdr:row>
      <xdr:rowOff>155956</xdr:rowOff>
    </xdr:to>
    <xdr:sp macro="" textlink="">
      <xdr:nvSpPr>
        <xdr:cNvPr id="213" name="楕円 212"/>
        <xdr:cNvSpPr/>
      </xdr:nvSpPr>
      <xdr:spPr>
        <a:xfrm>
          <a:off x="8699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105156</xdr:rowOff>
    </xdr:from>
    <xdr:to>
      <xdr:col>50</xdr:col>
      <xdr:colOff>114300</xdr:colOff>
      <xdr:row>62</xdr:row>
      <xdr:rowOff>105156</xdr:rowOff>
    </xdr:to>
    <xdr:cxnSp macro="">
      <xdr:nvCxnSpPr>
        <xdr:cNvPr id="214" name="直線コネクタ 213"/>
        <xdr:cNvCxnSpPr/>
      </xdr:nvCxnSpPr>
      <xdr:spPr>
        <a:xfrm>
          <a:off x="8750300" y="1073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15"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16"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147083</xdr:rowOff>
    </xdr:from>
    <xdr:ext cx="469744" cy="259045"/>
    <xdr:sp macro="" textlink="">
      <xdr:nvSpPr>
        <xdr:cNvPr id="217" name="n_1mainValue【体育館・プール】&#10;一人当たり面積"/>
        <xdr:cNvSpPr txBox="1"/>
      </xdr:nvSpPr>
      <xdr:spPr>
        <a:xfrm>
          <a:off x="9391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147083</xdr:rowOff>
    </xdr:from>
    <xdr:ext cx="469744" cy="259045"/>
    <xdr:sp macro="" textlink="">
      <xdr:nvSpPr>
        <xdr:cNvPr id="218" name="n_2mainValue【体育館・プール】&#10;一人当たり面積"/>
        <xdr:cNvSpPr txBox="1"/>
      </xdr:nvSpPr>
      <xdr:spPr>
        <a:xfrm>
          <a:off x="8515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41" name="直線コネクタ 240"/>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42"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43" name="直線コネクタ 242"/>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44"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45" name="直線コネクタ 244"/>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46"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47" name="フローチャート: 判断 246"/>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48" name="フローチャート: 判断 247"/>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49" name="フローチャート: 判断 248"/>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5" name="楕円 254"/>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124477</xdr:rowOff>
    </xdr:from>
    <xdr:ext cx="405111" cy="259045"/>
    <xdr:sp macro="" textlink="">
      <xdr:nvSpPr>
        <xdr:cNvPr id="256" name="【福祉施設】&#10;有形固定資産減価償却率該当値テキスト"/>
        <xdr:cNvSpPr txBox="1"/>
      </xdr:nvSpPr>
      <xdr:spPr>
        <a:xfrm>
          <a:off x="4673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151892</xdr:rowOff>
    </xdr:from>
    <xdr:to>
      <xdr:col>20</xdr:col>
      <xdr:colOff>38100</xdr:colOff>
      <xdr:row>82</xdr:row>
      <xdr:rowOff>82042</xdr:rowOff>
    </xdr:to>
    <xdr:sp macro="" textlink="">
      <xdr:nvSpPr>
        <xdr:cNvPr id="257" name="楕円 256"/>
        <xdr:cNvSpPr/>
      </xdr:nvSpPr>
      <xdr:spPr>
        <a:xfrm>
          <a:off x="37465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152400</xdr:rowOff>
    </xdr:from>
    <xdr:to>
      <xdr:col>24</xdr:col>
      <xdr:colOff>63500</xdr:colOff>
      <xdr:row>82</xdr:row>
      <xdr:rowOff>31242</xdr:rowOff>
    </xdr:to>
    <xdr:cxnSp macro="">
      <xdr:nvCxnSpPr>
        <xdr:cNvPr id="258" name="直線コネクタ 257"/>
        <xdr:cNvCxnSpPr/>
      </xdr:nvCxnSpPr>
      <xdr:spPr>
        <a:xfrm flipV="1">
          <a:off x="3797300" y="1403985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xdr:rowOff>
    </xdr:from>
    <xdr:to>
      <xdr:col>15</xdr:col>
      <xdr:colOff>101600</xdr:colOff>
      <xdr:row>82</xdr:row>
      <xdr:rowOff>104902</xdr:rowOff>
    </xdr:to>
    <xdr:sp macro="" textlink="">
      <xdr:nvSpPr>
        <xdr:cNvPr id="259" name="楕円 258"/>
        <xdr:cNvSpPr/>
      </xdr:nvSpPr>
      <xdr:spPr>
        <a:xfrm>
          <a:off x="28575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31242</xdr:rowOff>
    </xdr:from>
    <xdr:to>
      <xdr:col>19</xdr:col>
      <xdr:colOff>177800</xdr:colOff>
      <xdr:row>82</xdr:row>
      <xdr:rowOff>54102</xdr:rowOff>
    </xdr:to>
    <xdr:cxnSp macro="">
      <xdr:nvCxnSpPr>
        <xdr:cNvPr id="260" name="直線コネクタ 259"/>
        <xdr:cNvCxnSpPr/>
      </xdr:nvCxnSpPr>
      <xdr:spPr>
        <a:xfrm flipV="1">
          <a:off x="2908300" y="1409014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61"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96029</xdr:rowOff>
    </xdr:from>
    <xdr:ext cx="405111" cy="259045"/>
    <xdr:sp macro="" textlink="">
      <xdr:nvSpPr>
        <xdr:cNvPr id="262" name="n_2aveValue【福祉施設】&#10;有形固定資産減価償却率"/>
        <xdr:cNvSpPr txBox="1"/>
      </xdr:nvSpPr>
      <xdr:spPr>
        <a:xfrm>
          <a:off x="2705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98569</xdr:rowOff>
    </xdr:from>
    <xdr:ext cx="405111" cy="259045"/>
    <xdr:sp macro="" textlink="">
      <xdr:nvSpPr>
        <xdr:cNvPr id="263" name="n_1mainValue【福祉施設】&#10;有形固定資産減価償却率"/>
        <xdr:cNvSpPr txBox="1"/>
      </xdr:nvSpPr>
      <xdr:spPr>
        <a:xfrm>
          <a:off x="3582044" y="1381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64" name="n_2main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88" name="直線コネクタ 287"/>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89"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0" name="直線コネクタ 289"/>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91"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92" name="直線コネクタ 291"/>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93" name="【福祉施設】&#10;一人当たり面積平均値テキスト"/>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94" name="フローチャート: 判断 293"/>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95" name="フローチャート: 判断 294"/>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96" name="フローチャート: 判断 295"/>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02" name="楕円 301"/>
        <xdr:cNvSpPr/>
      </xdr:nvSpPr>
      <xdr:spPr>
        <a:xfrm>
          <a:off x="10426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111777</xdr:rowOff>
    </xdr:from>
    <xdr:ext cx="469744" cy="259045"/>
    <xdr:sp macro="" textlink="">
      <xdr:nvSpPr>
        <xdr:cNvPr id="303" name="【福祉施設】&#10;一人当たり面積該当値テキスト"/>
        <xdr:cNvSpPr txBox="1"/>
      </xdr:nvSpPr>
      <xdr:spPr>
        <a:xfrm>
          <a:off x="10515600"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88900</xdr:rowOff>
    </xdr:from>
    <xdr:to>
      <xdr:col>50</xdr:col>
      <xdr:colOff>165100</xdr:colOff>
      <xdr:row>83</xdr:row>
      <xdr:rowOff>19050</xdr:rowOff>
    </xdr:to>
    <xdr:sp macro="" textlink="">
      <xdr:nvSpPr>
        <xdr:cNvPr id="304" name="楕円 303"/>
        <xdr:cNvSpPr/>
      </xdr:nvSpPr>
      <xdr:spPr>
        <a:xfrm>
          <a:off x="9588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139700</xdr:rowOff>
    </xdr:from>
    <xdr:to>
      <xdr:col>55</xdr:col>
      <xdr:colOff>0</xdr:colOff>
      <xdr:row>82</xdr:row>
      <xdr:rowOff>139700</xdr:rowOff>
    </xdr:to>
    <xdr:cxnSp macro="">
      <xdr:nvCxnSpPr>
        <xdr:cNvPr id="305" name="直線コネクタ 304"/>
        <xdr:cNvCxnSpPr/>
      </xdr:nvCxnSpPr>
      <xdr:spPr>
        <a:xfrm>
          <a:off x="9639300" y="1419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06" name="楕円 305"/>
        <xdr:cNvSpPr/>
      </xdr:nvSpPr>
      <xdr:spPr>
        <a:xfrm>
          <a:off x="8699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101600</xdr:rowOff>
    </xdr:from>
    <xdr:to>
      <xdr:col>50</xdr:col>
      <xdr:colOff>114300</xdr:colOff>
      <xdr:row>82</xdr:row>
      <xdr:rowOff>139700</xdr:rowOff>
    </xdr:to>
    <xdr:cxnSp macro="">
      <xdr:nvCxnSpPr>
        <xdr:cNvPr id="307" name="直線コネクタ 306"/>
        <xdr:cNvCxnSpPr/>
      </xdr:nvCxnSpPr>
      <xdr:spPr>
        <a:xfrm>
          <a:off x="8750300" y="1416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48277</xdr:rowOff>
    </xdr:from>
    <xdr:ext cx="469744" cy="259045"/>
    <xdr:sp macro="" textlink="">
      <xdr:nvSpPr>
        <xdr:cNvPr id="308" name="n_1ave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09" name="n_2aveValue【福祉施設】&#10;一人当たり面積"/>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35577</xdr:rowOff>
    </xdr:from>
    <xdr:ext cx="469744" cy="259045"/>
    <xdr:sp macro="" textlink="">
      <xdr:nvSpPr>
        <xdr:cNvPr id="310" name="n_1mainValue【福祉施設】&#10;一人当たり面積"/>
        <xdr:cNvSpPr txBox="1"/>
      </xdr:nvSpPr>
      <xdr:spPr>
        <a:xfrm>
          <a:off x="9391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11" name="n_2mainValue【福祉施設】&#10;一人当たり面積"/>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36" name="直線コネクタ 335"/>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37"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38" name="直線コネクタ 337"/>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0" name="直線コネクタ 33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41"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42" name="フローチャート: 判断 341"/>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43" name="フローチャート: 判断 342"/>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44" name="フローチャート: 判断 343"/>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71120</xdr:rowOff>
    </xdr:from>
    <xdr:to>
      <xdr:col>24</xdr:col>
      <xdr:colOff>114300</xdr:colOff>
      <xdr:row>104</xdr:row>
      <xdr:rowOff>1270</xdr:rowOff>
    </xdr:to>
    <xdr:sp macro="" textlink="">
      <xdr:nvSpPr>
        <xdr:cNvPr id="350" name="楕円 349"/>
        <xdr:cNvSpPr/>
      </xdr:nvSpPr>
      <xdr:spPr>
        <a:xfrm>
          <a:off x="4584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93997</xdr:rowOff>
    </xdr:from>
    <xdr:ext cx="405111" cy="259045"/>
    <xdr:sp macro="" textlink="">
      <xdr:nvSpPr>
        <xdr:cNvPr id="351" name="【市民会館】&#10;有形固定資産減価償却率該当値テキスト"/>
        <xdr:cNvSpPr txBox="1"/>
      </xdr:nvSpPr>
      <xdr:spPr>
        <a:xfrm>
          <a:off x="4673600"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97789</xdr:rowOff>
    </xdr:from>
    <xdr:to>
      <xdr:col>20</xdr:col>
      <xdr:colOff>38100</xdr:colOff>
      <xdr:row>104</xdr:row>
      <xdr:rowOff>27939</xdr:rowOff>
    </xdr:to>
    <xdr:sp macro="" textlink="">
      <xdr:nvSpPr>
        <xdr:cNvPr id="352" name="楕円 351"/>
        <xdr:cNvSpPr/>
      </xdr:nvSpPr>
      <xdr:spPr>
        <a:xfrm>
          <a:off x="3746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121920</xdr:rowOff>
    </xdr:from>
    <xdr:to>
      <xdr:col>24</xdr:col>
      <xdr:colOff>63500</xdr:colOff>
      <xdr:row>103</xdr:row>
      <xdr:rowOff>148589</xdr:rowOff>
    </xdr:to>
    <xdr:cxnSp macro="">
      <xdr:nvCxnSpPr>
        <xdr:cNvPr id="353" name="直線コネクタ 352"/>
        <xdr:cNvCxnSpPr/>
      </xdr:nvCxnSpPr>
      <xdr:spPr>
        <a:xfrm flipV="1">
          <a:off x="3797300" y="177812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116839</xdr:rowOff>
    </xdr:from>
    <xdr:to>
      <xdr:col>15</xdr:col>
      <xdr:colOff>101600</xdr:colOff>
      <xdr:row>104</xdr:row>
      <xdr:rowOff>46989</xdr:rowOff>
    </xdr:to>
    <xdr:sp macro="" textlink="">
      <xdr:nvSpPr>
        <xdr:cNvPr id="354" name="楕円 353"/>
        <xdr:cNvSpPr/>
      </xdr:nvSpPr>
      <xdr:spPr>
        <a:xfrm>
          <a:off x="2857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148589</xdr:rowOff>
    </xdr:from>
    <xdr:to>
      <xdr:col>19</xdr:col>
      <xdr:colOff>177800</xdr:colOff>
      <xdr:row>103</xdr:row>
      <xdr:rowOff>167639</xdr:rowOff>
    </xdr:to>
    <xdr:cxnSp macro="">
      <xdr:nvCxnSpPr>
        <xdr:cNvPr id="355" name="直線コネクタ 354"/>
        <xdr:cNvCxnSpPr/>
      </xdr:nvCxnSpPr>
      <xdr:spPr>
        <a:xfrm flipV="1">
          <a:off x="2908300" y="178079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5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357" name="n_2aveValue【市民会館】&#10;有形固定資産減価償却率"/>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44466</xdr:rowOff>
    </xdr:from>
    <xdr:ext cx="405111" cy="259045"/>
    <xdr:sp macro="" textlink="">
      <xdr:nvSpPr>
        <xdr:cNvPr id="358" name="n_1mainValue【市民会館】&#10;有形固定資産減価償却率"/>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59" name="n_2main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83" name="直線コネクタ 382"/>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5" name="直線コネクタ 38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86"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87" name="直線コネクタ 38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88"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89" name="フローチャート: 判断 388"/>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90" name="フローチャート: 判断 389"/>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1" name="フローチャート: 判断 390"/>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397" name="楕円 396"/>
        <xdr:cNvSpPr/>
      </xdr:nvSpPr>
      <xdr:spPr>
        <a:xfrm>
          <a:off x="10426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15257</xdr:rowOff>
    </xdr:from>
    <xdr:ext cx="469744" cy="259045"/>
    <xdr:sp macro="" textlink="">
      <xdr:nvSpPr>
        <xdr:cNvPr id="398" name="【市民会館】&#10;一人当たり面積該当値テキスト"/>
        <xdr:cNvSpPr txBox="1"/>
      </xdr:nvSpPr>
      <xdr:spPr>
        <a:xfrm>
          <a:off x="10515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399" name="楕円 398"/>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87630</xdr:rowOff>
    </xdr:to>
    <xdr:cxnSp macro="">
      <xdr:nvCxnSpPr>
        <xdr:cNvPr id="400" name="直線コネクタ 399"/>
        <xdr:cNvCxnSpPr/>
      </xdr:nvCxnSpPr>
      <xdr:spPr>
        <a:xfrm>
          <a:off x="9639300" y="1843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401" name="楕円 400"/>
        <xdr:cNvSpPr/>
      </xdr:nvSpPr>
      <xdr:spPr>
        <a:xfrm>
          <a:off x="8699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87630</xdr:rowOff>
    </xdr:to>
    <xdr:cxnSp macro="">
      <xdr:nvCxnSpPr>
        <xdr:cNvPr id="402" name="直線コネクタ 401"/>
        <xdr:cNvCxnSpPr/>
      </xdr:nvCxnSpPr>
      <xdr:spPr>
        <a:xfrm>
          <a:off x="8750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6366</xdr:rowOff>
    </xdr:from>
    <xdr:ext cx="469744" cy="259045"/>
    <xdr:sp macro="" textlink="">
      <xdr:nvSpPr>
        <xdr:cNvPr id="403" name="n_1ave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404"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129557</xdr:rowOff>
    </xdr:from>
    <xdr:ext cx="469744" cy="259045"/>
    <xdr:sp macro="" textlink="">
      <xdr:nvSpPr>
        <xdr:cNvPr id="405" name="n_1mainValue【市民会館】&#10;一人当たり面積"/>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406" name="n_2mainValue【市民会館】&#10;一人当たり面積"/>
        <xdr:cNvSpPr txBox="1"/>
      </xdr:nvSpPr>
      <xdr:spPr>
        <a:xfrm>
          <a:off x="8515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31" name="直線コネクタ 430"/>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32"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33" name="直線コネクタ 432"/>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34"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35" name="直線コネクタ 434"/>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36"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37" name="フローチャート: 判断 436"/>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38" name="フローチャート: 判断 437"/>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39" name="フローチャート: 判断 438"/>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45" name="楕円 444"/>
        <xdr:cNvSpPr/>
      </xdr:nvSpPr>
      <xdr:spPr>
        <a:xfrm>
          <a:off x="162687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95902</xdr:rowOff>
    </xdr:from>
    <xdr:ext cx="405111" cy="259045"/>
    <xdr:sp macro="" textlink="">
      <xdr:nvSpPr>
        <xdr:cNvPr id="446" name="【一般廃棄物処理施設】&#10;有形固定資産減価償却率該当値テキスト"/>
        <xdr:cNvSpPr txBox="1"/>
      </xdr:nvSpPr>
      <xdr:spPr>
        <a:xfrm>
          <a:off x="16357600"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92075</xdr:rowOff>
    </xdr:from>
    <xdr:to>
      <xdr:col>81</xdr:col>
      <xdr:colOff>101600</xdr:colOff>
      <xdr:row>37</xdr:row>
      <xdr:rowOff>22225</xdr:rowOff>
    </xdr:to>
    <xdr:sp macro="" textlink="">
      <xdr:nvSpPr>
        <xdr:cNvPr id="447" name="楕円 446"/>
        <xdr:cNvSpPr/>
      </xdr:nvSpPr>
      <xdr:spPr>
        <a:xfrm>
          <a:off x="15430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123825</xdr:rowOff>
    </xdr:from>
    <xdr:to>
      <xdr:col>85</xdr:col>
      <xdr:colOff>127000</xdr:colOff>
      <xdr:row>36</xdr:row>
      <xdr:rowOff>142875</xdr:rowOff>
    </xdr:to>
    <xdr:cxnSp macro="">
      <xdr:nvCxnSpPr>
        <xdr:cNvPr id="448" name="直線コネクタ 447"/>
        <xdr:cNvCxnSpPr/>
      </xdr:nvCxnSpPr>
      <xdr:spPr>
        <a:xfrm flipV="1">
          <a:off x="15481300" y="62960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139700</xdr:rowOff>
    </xdr:from>
    <xdr:to>
      <xdr:col>76</xdr:col>
      <xdr:colOff>165100</xdr:colOff>
      <xdr:row>37</xdr:row>
      <xdr:rowOff>69850</xdr:rowOff>
    </xdr:to>
    <xdr:sp macro="" textlink="">
      <xdr:nvSpPr>
        <xdr:cNvPr id="449" name="楕円 448"/>
        <xdr:cNvSpPr/>
      </xdr:nvSpPr>
      <xdr:spPr>
        <a:xfrm>
          <a:off x="1454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142875</xdr:rowOff>
    </xdr:from>
    <xdr:to>
      <xdr:col>81</xdr:col>
      <xdr:colOff>50800</xdr:colOff>
      <xdr:row>37</xdr:row>
      <xdr:rowOff>19050</xdr:rowOff>
    </xdr:to>
    <xdr:cxnSp macro="">
      <xdr:nvCxnSpPr>
        <xdr:cNvPr id="450" name="直線コネクタ 449"/>
        <xdr:cNvCxnSpPr/>
      </xdr:nvCxnSpPr>
      <xdr:spPr>
        <a:xfrm flipV="1">
          <a:off x="14592300" y="63150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51"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452" name="n_2aveValue【一般廃棄物処理施設】&#10;有形固定資産減価償却率"/>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38752</xdr:rowOff>
    </xdr:from>
    <xdr:ext cx="405111" cy="259045"/>
    <xdr:sp macro="" textlink="">
      <xdr:nvSpPr>
        <xdr:cNvPr id="453" name="n_1mainValue【一般廃棄物処理施設】&#10;有形固定資産減価償却率"/>
        <xdr:cNvSpPr txBox="1"/>
      </xdr:nvSpPr>
      <xdr:spPr>
        <a:xfrm>
          <a:off x="152660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86377</xdr:rowOff>
    </xdr:from>
    <xdr:ext cx="405111" cy="259045"/>
    <xdr:sp macro="" textlink="">
      <xdr:nvSpPr>
        <xdr:cNvPr id="454" name="n_2mainValue【一般廃棄物処理施設】&#10;有形固定資産減価償却率"/>
        <xdr:cNvSpPr txBox="1"/>
      </xdr:nvSpPr>
      <xdr:spPr>
        <a:xfrm>
          <a:off x="14389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78" name="直線コネクタ 477"/>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79"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80" name="直線コネクタ 479"/>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81"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82" name="直線コネクタ 481"/>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83"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84" name="フローチャート: 判断 483"/>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85" name="フローチャート: 判断 484"/>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86" name="フローチャート: 判断 485"/>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113576</xdr:rowOff>
    </xdr:from>
    <xdr:to>
      <xdr:col>116</xdr:col>
      <xdr:colOff>114300</xdr:colOff>
      <xdr:row>33</xdr:row>
      <xdr:rowOff>43726</xdr:rowOff>
    </xdr:to>
    <xdr:sp macro="" textlink="">
      <xdr:nvSpPr>
        <xdr:cNvPr id="492" name="楕円 491"/>
        <xdr:cNvSpPr/>
      </xdr:nvSpPr>
      <xdr:spPr>
        <a:xfrm>
          <a:off x="22110700" y="55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66603</xdr:rowOff>
    </xdr:from>
    <xdr:ext cx="599010" cy="259045"/>
    <xdr:sp macro="" textlink="">
      <xdr:nvSpPr>
        <xdr:cNvPr id="493" name="【一般廃棄物処理施設】&#10;一人当たり有形固定資産（償却資産）額該当値テキスト"/>
        <xdr:cNvSpPr txBox="1"/>
      </xdr:nvSpPr>
      <xdr:spPr>
        <a:xfrm>
          <a:off x="22199600" y="55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141592</xdr:rowOff>
    </xdr:from>
    <xdr:to>
      <xdr:col>112</xdr:col>
      <xdr:colOff>38100</xdr:colOff>
      <xdr:row>33</xdr:row>
      <xdr:rowOff>71742</xdr:rowOff>
    </xdr:to>
    <xdr:sp macro="" textlink="">
      <xdr:nvSpPr>
        <xdr:cNvPr id="494" name="楕円 493"/>
        <xdr:cNvSpPr/>
      </xdr:nvSpPr>
      <xdr:spPr>
        <a:xfrm>
          <a:off x="21272500" y="56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164376</xdr:rowOff>
    </xdr:from>
    <xdr:to>
      <xdr:col>116</xdr:col>
      <xdr:colOff>63500</xdr:colOff>
      <xdr:row>33</xdr:row>
      <xdr:rowOff>20942</xdr:rowOff>
    </xdr:to>
    <xdr:cxnSp macro="">
      <xdr:nvCxnSpPr>
        <xdr:cNvPr id="495" name="直線コネクタ 494"/>
        <xdr:cNvCxnSpPr/>
      </xdr:nvCxnSpPr>
      <xdr:spPr>
        <a:xfrm flipV="1">
          <a:off x="21323300" y="5650776"/>
          <a:ext cx="838200" cy="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79197</xdr:rowOff>
    </xdr:from>
    <xdr:to>
      <xdr:col>107</xdr:col>
      <xdr:colOff>101600</xdr:colOff>
      <xdr:row>34</xdr:row>
      <xdr:rowOff>9347</xdr:rowOff>
    </xdr:to>
    <xdr:sp macro="" textlink="">
      <xdr:nvSpPr>
        <xdr:cNvPr id="496" name="楕円 495"/>
        <xdr:cNvSpPr/>
      </xdr:nvSpPr>
      <xdr:spPr>
        <a:xfrm>
          <a:off x="20383500" y="57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20942</xdr:rowOff>
    </xdr:from>
    <xdr:to>
      <xdr:col>111</xdr:col>
      <xdr:colOff>177800</xdr:colOff>
      <xdr:row>33</xdr:row>
      <xdr:rowOff>129997</xdr:rowOff>
    </xdr:to>
    <xdr:cxnSp macro="">
      <xdr:nvCxnSpPr>
        <xdr:cNvPr id="497" name="直線コネクタ 496"/>
        <xdr:cNvCxnSpPr/>
      </xdr:nvCxnSpPr>
      <xdr:spPr>
        <a:xfrm flipV="1">
          <a:off x="20434300" y="5678792"/>
          <a:ext cx="889000" cy="10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1553</xdr:rowOff>
    </xdr:from>
    <xdr:ext cx="534377" cy="259045"/>
    <xdr:sp macro="" textlink="">
      <xdr:nvSpPr>
        <xdr:cNvPr id="498" name="n_1aveValue【一般廃棄物処理施設】&#10;一人当たり有形固定資産（償却資産）額"/>
        <xdr:cNvSpPr txBox="1"/>
      </xdr:nvSpPr>
      <xdr:spPr>
        <a:xfrm>
          <a:off x="2104341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104906</xdr:rowOff>
    </xdr:from>
    <xdr:ext cx="534377" cy="259045"/>
    <xdr:sp macro="" textlink="">
      <xdr:nvSpPr>
        <xdr:cNvPr id="499" name="n_2aveValue【一般廃棄物処理施設】&#10;一人当たり有形固定資産（償却資産）額"/>
        <xdr:cNvSpPr txBox="1"/>
      </xdr:nvSpPr>
      <xdr:spPr>
        <a:xfrm>
          <a:off x="20167111" y="64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88269</xdr:rowOff>
    </xdr:from>
    <xdr:ext cx="599010" cy="259045"/>
    <xdr:sp macro="" textlink="">
      <xdr:nvSpPr>
        <xdr:cNvPr id="500" name="n_1mainValue【一般廃棄物処理施設】&#10;一人当たり有形固定資産（償却資産）額"/>
        <xdr:cNvSpPr txBox="1"/>
      </xdr:nvSpPr>
      <xdr:spPr>
        <a:xfrm>
          <a:off x="21011095" y="540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25874</xdr:rowOff>
    </xdr:from>
    <xdr:ext cx="599010" cy="259045"/>
    <xdr:sp macro="" textlink="">
      <xdr:nvSpPr>
        <xdr:cNvPr id="501" name="n_2mainValue【一般廃棄物処理施設】&#10;一人当たり有形固定資産（償却資産）額"/>
        <xdr:cNvSpPr txBox="1"/>
      </xdr:nvSpPr>
      <xdr:spPr>
        <a:xfrm>
          <a:off x="20134795" y="551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528" name="直線コネクタ 52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52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30" name="直線コネクタ 52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2" name="直線コネクタ 53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533"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34" name="フローチャート: 判断 53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5" name="フローチャート: 判断 53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36" name="フローチャート: 判断 53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83094</xdr:rowOff>
    </xdr:from>
    <xdr:to>
      <xdr:col>85</xdr:col>
      <xdr:colOff>177800</xdr:colOff>
      <xdr:row>57</xdr:row>
      <xdr:rowOff>13244</xdr:rowOff>
    </xdr:to>
    <xdr:sp macro="" textlink="">
      <xdr:nvSpPr>
        <xdr:cNvPr id="542" name="楕円 541"/>
        <xdr:cNvSpPr/>
      </xdr:nvSpPr>
      <xdr:spPr>
        <a:xfrm>
          <a:off x="162687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105971</xdr:rowOff>
    </xdr:from>
    <xdr:ext cx="405111" cy="259045"/>
    <xdr:sp macro="" textlink="">
      <xdr:nvSpPr>
        <xdr:cNvPr id="543" name="【保健センター・保健所】&#10;有形固定資産減価償却率該当値テキスト"/>
        <xdr:cNvSpPr txBox="1"/>
      </xdr:nvSpPr>
      <xdr:spPr>
        <a:xfrm>
          <a:off x="16357600" y="953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151674</xdr:rowOff>
    </xdr:from>
    <xdr:to>
      <xdr:col>81</xdr:col>
      <xdr:colOff>101600</xdr:colOff>
      <xdr:row>57</xdr:row>
      <xdr:rowOff>81824</xdr:rowOff>
    </xdr:to>
    <xdr:sp macro="" textlink="">
      <xdr:nvSpPr>
        <xdr:cNvPr id="544" name="楕円 543"/>
        <xdr:cNvSpPr/>
      </xdr:nvSpPr>
      <xdr:spPr>
        <a:xfrm>
          <a:off x="154305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133894</xdr:rowOff>
    </xdr:from>
    <xdr:to>
      <xdr:col>85</xdr:col>
      <xdr:colOff>127000</xdr:colOff>
      <xdr:row>57</xdr:row>
      <xdr:rowOff>31024</xdr:rowOff>
    </xdr:to>
    <xdr:cxnSp macro="">
      <xdr:nvCxnSpPr>
        <xdr:cNvPr id="545" name="直線コネクタ 544"/>
        <xdr:cNvCxnSpPr/>
      </xdr:nvCxnSpPr>
      <xdr:spPr>
        <a:xfrm flipV="1">
          <a:off x="15481300" y="973509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9616</xdr:rowOff>
    </xdr:from>
    <xdr:to>
      <xdr:col>76</xdr:col>
      <xdr:colOff>165100</xdr:colOff>
      <xdr:row>57</xdr:row>
      <xdr:rowOff>111216</xdr:rowOff>
    </xdr:to>
    <xdr:sp macro="" textlink="">
      <xdr:nvSpPr>
        <xdr:cNvPr id="546" name="楕円 545"/>
        <xdr:cNvSpPr/>
      </xdr:nvSpPr>
      <xdr:spPr>
        <a:xfrm>
          <a:off x="14541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31024</xdr:rowOff>
    </xdr:from>
    <xdr:to>
      <xdr:col>81</xdr:col>
      <xdr:colOff>50800</xdr:colOff>
      <xdr:row>57</xdr:row>
      <xdr:rowOff>60416</xdr:rowOff>
    </xdr:to>
    <xdr:cxnSp macro="">
      <xdr:nvCxnSpPr>
        <xdr:cNvPr id="547" name="直線コネクタ 546"/>
        <xdr:cNvCxnSpPr/>
      </xdr:nvCxnSpPr>
      <xdr:spPr>
        <a:xfrm flipV="1">
          <a:off x="14592300" y="98036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48"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49" name="n_2ave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98351</xdr:rowOff>
    </xdr:from>
    <xdr:ext cx="405111" cy="259045"/>
    <xdr:sp macro="" textlink="">
      <xdr:nvSpPr>
        <xdr:cNvPr id="550" name="n_1mainValue【保健センター・保健所】&#10;有形固定資産減価償却率"/>
        <xdr:cNvSpPr txBox="1"/>
      </xdr:nvSpPr>
      <xdr:spPr>
        <a:xfrm>
          <a:off x="15266044" y="95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127743</xdr:rowOff>
    </xdr:from>
    <xdr:ext cx="405111" cy="259045"/>
    <xdr:sp macro="" textlink="">
      <xdr:nvSpPr>
        <xdr:cNvPr id="551" name="n_2mainValue【保健センター・保健所】&#10;有形固定資産減価償却率"/>
        <xdr:cNvSpPr txBox="1"/>
      </xdr:nvSpPr>
      <xdr:spPr>
        <a:xfrm>
          <a:off x="143897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2" name="直線コネクタ 5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3" name="テキスト ボックス 5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4" name="直線コネクタ 5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5" name="テキスト ボックス 5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6" name="直線コネクタ 5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7" name="テキスト ボックス 5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8" name="直線コネクタ 5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9" name="テキスト ボックス 5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0" name="直線コネクタ 5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1" name="テキスト ボックス 5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75" name="直線コネクタ 574"/>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7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77" name="直線コネクタ 57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78"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79" name="直線コネクタ 578"/>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80"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81" name="フローチャート: 判断 580"/>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82" name="フローチャート: 判断 581"/>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83" name="フローチャート: 判断 582"/>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589" name="楕円 588"/>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590" name="【保健センター・保健所】&#10;一人当たり面積該当値テキスト"/>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591" name="楕円 590"/>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63</xdr:row>
      <xdr:rowOff>38100</xdr:rowOff>
    </xdr:to>
    <xdr:cxnSp macro="">
      <xdr:nvCxnSpPr>
        <xdr:cNvPr id="592" name="直線コネクタ 591"/>
        <xdr:cNvCxnSpPr/>
      </xdr:nvCxnSpPr>
      <xdr:spPr>
        <a:xfrm>
          <a:off x="21323300" y="10782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593" name="楕円 592"/>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594" name="直線コネクタ 593"/>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95"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96"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597"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598"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0" name="直線コネクタ 6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1" name="テキスト ボックス 6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2" name="直線コネクタ 6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3" name="テキスト ボックス 6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4" name="直線コネクタ 6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5" name="テキスト ボックス 6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6" name="直線コネクタ 6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7" name="テキスト ボックス 6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621" name="直線コネクタ 620"/>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622"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623" name="直線コネクタ 622"/>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624"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625" name="直線コネクタ 624"/>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626"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627" name="フローチャート: 判断 626"/>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28" name="フローチャート: 判断 627"/>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29" name="フローチャート: 判断 62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85598</xdr:rowOff>
    </xdr:from>
    <xdr:to>
      <xdr:col>85</xdr:col>
      <xdr:colOff>177800</xdr:colOff>
      <xdr:row>80</xdr:row>
      <xdr:rowOff>15748</xdr:rowOff>
    </xdr:to>
    <xdr:sp macro="" textlink="">
      <xdr:nvSpPr>
        <xdr:cNvPr id="635" name="楕円 634"/>
        <xdr:cNvSpPr/>
      </xdr:nvSpPr>
      <xdr:spPr>
        <a:xfrm>
          <a:off x="162687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108475</xdr:rowOff>
    </xdr:from>
    <xdr:ext cx="405111" cy="259045"/>
    <xdr:sp macro="" textlink="">
      <xdr:nvSpPr>
        <xdr:cNvPr id="636" name="【消防施設】&#10;有形固定資産減価償却率該当値テキスト"/>
        <xdr:cNvSpPr txBox="1"/>
      </xdr:nvSpPr>
      <xdr:spPr>
        <a:xfrm>
          <a:off x="16357600" y="1348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14732</xdr:rowOff>
    </xdr:from>
    <xdr:to>
      <xdr:col>81</xdr:col>
      <xdr:colOff>101600</xdr:colOff>
      <xdr:row>79</xdr:row>
      <xdr:rowOff>116332</xdr:rowOff>
    </xdr:to>
    <xdr:sp macro="" textlink="">
      <xdr:nvSpPr>
        <xdr:cNvPr id="637" name="楕円 636"/>
        <xdr:cNvSpPr/>
      </xdr:nvSpPr>
      <xdr:spPr>
        <a:xfrm>
          <a:off x="154305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65532</xdr:rowOff>
    </xdr:from>
    <xdr:to>
      <xdr:col>85</xdr:col>
      <xdr:colOff>127000</xdr:colOff>
      <xdr:row>79</xdr:row>
      <xdr:rowOff>136398</xdr:rowOff>
    </xdr:to>
    <xdr:cxnSp macro="">
      <xdr:nvCxnSpPr>
        <xdr:cNvPr id="638" name="直線コネクタ 637"/>
        <xdr:cNvCxnSpPr/>
      </xdr:nvCxnSpPr>
      <xdr:spPr>
        <a:xfrm>
          <a:off x="15481300" y="1361008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131318</xdr:rowOff>
    </xdr:from>
    <xdr:to>
      <xdr:col>76</xdr:col>
      <xdr:colOff>165100</xdr:colOff>
      <xdr:row>80</xdr:row>
      <xdr:rowOff>61468</xdr:rowOff>
    </xdr:to>
    <xdr:sp macro="" textlink="">
      <xdr:nvSpPr>
        <xdr:cNvPr id="639" name="楕円 638"/>
        <xdr:cNvSpPr/>
      </xdr:nvSpPr>
      <xdr:spPr>
        <a:xfrm>
          <a:off x="14541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65532</xdr:rowOff>
    </xdr:from>
    <xdr:to>
      <xdr:col>81</xdr:col>
      <xdr:colOff>50800</xdr:colOff>
      <xdr:row>80</xdr:row>
      <xdr:rowOff>10668</xdr:rowOff>
    </xdr:to>
    <xdr:cxnSp macro="">
      <xdr:nvCxnSpPr>
        <xdr:cNvPr id="640" name="直線コネクタ 639"/>
        <xdr:cNvCxnSpPr/>
      </xdr:nvCxnSpPr>
      <xdr:spPr>
        <a:xfrm flipV="1">
          <a:off x="14592300" y="13610082"/>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641" name="n_1ave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42"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132859</xdr:rowOff>
    </xdr:from>
    <xdr:ext cx="405111" cy="259045"/>
    <xdr:sp macro="" textlink="">
      <xdr:nvSpPr>
        <xdr:cNvPr id="643" name="n_1mainValue【消防施設】&#10;有形固定資産減価償却率"/>
        <xdr:cNvSpPr txBox="1"/>
      </xdr:nvSpPr>
      <xdr:spPr>
        <a:xfrm>
          <a:off x="15266044" y="1333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77995</xdr:rowOff>
    </xdr:from>
    <xdr:ext cx="405111" cy="259045"/>
    <xdr:sp macro="" textlink="">
      <xdr:nvSpPr>
        <xdr:cNvPr id="644" name="n_2mainValue【消防施設】&#10;有形固定資産減価償却率"/>
        <xdr:cNvSpPr txBox="1"/>
      </xdr:nvSpPr>
      <xdr:spPr>
        <a:xfrm>
          <a:off x="14389744" y="1345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5" name="直線コネクタ 65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6" name="テキスト ボックス 65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7" name="直線コネクタ 65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8" name="テキスト ボックス 65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9" name="直線コネクタ 65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0" name="テキスト ボックス 65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1" name="直線コネクタ 66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2" name="テキスト ボックス 66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3" name="直線コネクタ 66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4" name="テキスト ボックス 66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5" name="直線コネクタ 66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6" name="テキスト ボックス 66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70" name="直線コネクタ 669"/>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71"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72" name="直線コネクタ 671"/>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73"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74" name="直線コネクタ 67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675" name="【消防施設】&#10;一人当たり面積平均値テキスト"/>
        <xdr:cNvSpPr txBox="1"/>
      </xdr:nvSpPr>
      <xdr:spPr>
        <a:xfrm>
          <a:off x="22199600" y="1394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76" name="フローチャート: 判断 675"/>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77" name="フローチャート: 判断 676"/>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78" name="フローチャート: 判断 677"/>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93436</xdr:rowOff>
    </xdr:from>
    <xdr:to>
      <xdr:col>116</xdr:col>
      <xdr:colOff>114300</xdr:colOff>
      <xdr:row>84</xdr:row>
      <xdr:rowOff>23586</xdr:rowOff>
    </xdr:to>
    <xdr:sp macro="" textlink="">
      <xdr:nvSpPr>
        <xdr:cNvPr id="684" name="楕円 683"/>
        <xdr:cNvSpPr/>
      </xdr:nvSpPr>
      <xdr:spPr>
        <a:xfrm>
          <a:off x="221107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71863</xdr:rowOff>
    </xdr:from>
    <xdr:ext cx="469744" cy="259045"/>
    <xdr:sp macro="" textlink="">
      <xdr:nvSpPr>
        <xdr:cNvPr id="685" name="【消防施設】&#10;一人当たり面積該当値テキスト"/>
        <xdr:cNvSpPr txBox="1"/>
      </xdr:nvSpPr>
      <xdr:spPr>
        <a:xfrm>
          <a:off x="22199600"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686" name="楕円 685"/>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144236</xdr:rowOff>
    </xdr:from>
    <xdr:to>
      <xdr:col>116</xdr:col>
      <xdr:colOff>63500</xdr:colOff>
      <xdr:row>84</xdr:row>
      <xdr:rowOff>21771</xdr:rowOff>
    </xdr:to>
    <xdr:cxnSp macro="">
      <xdr:nvCxnSpPr>
        <xdr:cNvPr id="687" name="直線コネクタ 686"/>
        <xdr:cNvCxnSpPr/>
      </xdr:nvCxnSpPr>
      <xdr:spPr>
        <a:xfrm flipV="1">
          <a:off x="21323300" y="1437458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688" name="楕円 687"/>
        <xdr:cNvSpPr/>
      </xdr:nvSpPr>
      <xdr:spPr>
        <a:xfrm>
          <a:off x="20383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21771</xdr:rowOff>
    </xdr:from>
    <xdr:to>
      <xdr:col>111</xdr:col>
      <xdr:colOff>177800</xdr:colOff>
      <xdr:row>84</xdr:row>
      <xdr:rowOff>21771</xdr:rowOff>
    </xdr:to>
    <xdr:cxnSp macro="">
      <xdr:nvCxnSpPr>
        <xdr:cNvPr id="689" name="直線コネクタ 688"/>
        <xdr:cNvCxnSpPr/>
      </xdr:nvCxnSpPr>
      <xdr:spPr>
        <a:xfrm>
          <a:off x="20434300" y="1442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170741</xdr:rowOff>
    </xdr:from>
    <xdr:ext cx="469744" cy="259045"/>
    <xdr:sp macro="" textlink="">
      <xdr:nvSpPr>
        <xdr:cNvPr id="690"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91"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63698</xdr:rowOff>
    </xdr:from>
    <xdr:ext cx="469744" cy="259045"/>
    <xdr:sp macro="" textlink="">
      <xdr:nvSpPr>
        <xdr:cNvPr id="692" name="n_1mainValue【消防施設】&#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693" name="n_2mainValue【消防施設】&#10;一人当たり面積"/>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4" name="テキスト ボックス 70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6" name="テキスト ボックス 70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4" name="テキスト ボックス 7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718" name="直線コネクタ 717"/>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19"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20" name="直線コネクタ 719"/>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21"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22" name="直線コネクタ 721"/>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723"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724" name="フローチャート: 判断 723"/>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725" name="フローチャート: 判断 724"/>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26" name="フローチャート: 判断 725"/>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158750</xdr:rowOff>
    </xdr:from>
    <xdr:to>
      <xdr:col>85</xdr:col>
      <xdr:colOff>177800</xdr:colOff>
      <xdr:row>102</xdr:row>
      <xdr:rowOff>88900</xdr:rowOff>
    </xdr:to>
    <xdr:sp macro="" textlink="">
      <xdr:nvSpPr>
        <xdr:cNvPr id="732" name="楕円 731"/>
        <xdr:cNvSpPr/>
      </xdr:nvSpPr>
      <xdr:spPr>
        <a:xfrm>
          <a:off x="16268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10177</xdr:rowOff>
    </xdr:from>
    <xdr:ext cx="405111" cy="259045"/>
    <xdr:sp macro="" textlink="">
      <xdr:nvSpPr>
        <xdr:cNvPr id="733" name="【庁舎】&#10;有形固定資産減価償却率該当値テキスト"/>
        <xdr:cNvSpPr txBox="1"/>
      </xdr:nvSpPr>
      <xdr:spPr>
        <a:xfrm>
          <a:off x="16357600"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23495</xdr:rowOff>
    </xdr:from>
    <xdr:to>
      <xdr:col>81</xdr:col>
      <xdr:colOff>101600</xdr:colOff>
      <xdr:row>102</xdr:row>
      <xdr:rowOff>125095</xdr:rowOff>
    </xdr:to>
    <xdr:sp macro="" textlink="">
      <xdr:nvSpPr>
        <xdr:cNvPr id="734" name="楕円 733"/>
        <xdr:cNvSpPr/>
      </xdr:nvSpPr>
      <xdr:spPr>
        <a:xfrm>
          <a:off x="15430500"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38100</xdr:rowOff>
    </xdr:from>
    <xdr:to>
      <xdr:col>85</xdr:col>
      <xdr:colOff>127000</xdr:colOff>
      <xdr:row>102</xdr:row>
      <xdr:rowOff>74295</xdr:rowOff>
    </xdr:to>
    <xdr:cxnSp macro="">
      <xdr:nvCxnSpPr>
        <xdr:cNvPr id="735" name="直線コネクタ 734"/>
        <xdr:cNvCxnSpPr/>
      </xdr:nvCxnSpPr>
      <xdr:spPr>
        <a:xfrm flipV="1">
          <a:off x="15481300" y="175260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59689</xdr:rowOff>
    </xdr:from>
    <xdr:to>
      <xdr:col>76</xdr:col>
      <xdr:colOff>165100</xdr:colOff>
      <xdr:row>102</xdr:row>
      <xdr:rowOff>161289</xdr:rowOff>
    </xdr:to>
    <xdr:sp macro="" textlink="">
      <xdr:nvSpPr>
        <xdr:cNvPr id="736" name="楕円 735"/>
        <xdr:cNvSpPr/>
      </xdr:nvSpPr>
      <xdr:spPr>
        <a:xfrm>
          <a:off x="14541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74295</xdr:rowOff>
    </xdr:from>
    <xdr:to>
      <xdr:col>81</xdr:col>
      <xdr:colOff>50800</xdr:colOff>
      <xdr:row>102</xdr:row>
      <xdr:rowOff>110489</xdr:rowOff>
    </xdr:to>
    <xdr:cxnSp macro="">
      <xdr:nvCxnSpPr>
        <xdr:cNvPr id="737" name="直線コネクタ 736"/>
        <xdr:cNvCxnSpPr/>
      </xdr:nvCxnSpPr>
      <xdr:spPr>
        <a:xfrm flipV="1">
          <a:off x="14592300" y="175621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738"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739" name="n_2aveValue【庁舎】&#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141622</xdr:rowOff>
    </xdr:from>
    <xdr:ext cx="405111" cy="259045"/>
    <xdr:sp macro="" textlink="">
      <xdr:nvSpPr>
        <xdr:cNvPr id="740" name="n_1mainValue【庁舎】&#10;有形固定資産減価償却率"/>
        <xdr:cNvSpPr txBox="1"/>
      </xdr:nvSpPr>
      <xdr:spPr>
        <a:xfrm>
          <a:off x="152660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6366</xdr:rowOff>
    </xdr:from>
    <xdr:ext cx="405111" cy="259045"/>
    <xdr:sp macro="" textlink="">
      <xdr:nvSpPr>
        <xdr:cNvPr id="741" name="n_2mainValue【庁舎】&#10;有形固定資産減価償却率"/>
        <xdr:cNvSpPr txBox="1"/>
      </xdr:nvSpPr>
      <xdr:spPr>
        <a:xfrm>
          <a:off x="14389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63" name="直線コネクタ 762"/>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64"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65" name="直線コネクタ 764"/>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66"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67" name="直線コネクタ 766"/>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68" name="【庁舎】&#10;一人当たり面積平均値テキスト"/>
        <xdr:cNvSpPr txBox="1"/>
      </xdr:nvSpPr>
      <xdr:spPr>
        <a:xfrm>
          <a:off x="22199600" y="1780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69" name="フローチャート: 判断 768"/>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70" name="フローチャート: 判断 769"/>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71" name="フローチャート: 判断 770"/>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xdr:rowOff>
    </xdr:from>
    <xdr:to>
      <xdr:col>116</xdr:col>
      <xdr:colOff>114300</xdr:colOff>
      <xdr:row>105</xdr:row>
      <xdr:rowOff>110998</xdr:rowOff>
    </xdr:to>
    <xdr:sp macro="" textlink="">
      <xdr:nvSpPr>
        <xdr:cNvPr id="777" name="楕円 776"/>
        <xdr:cNvSpPr/>
      </xdr:nvSpPr>
      <xdr:spPr>
        <a:xfrm>
          <a:off x="221107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159275</xdr:rowOff>
    </xdr:from>
    <xdr:ext cx="469744" cy="259045"/>
    <xdr:sp macro="" textlink="">
      <xdr:nvSpPr>
        <xdr:cNvPr id="778" name="【庁舎】&#10;一人当たり面積該当値テキスト"/>
        <xdr:cNvSpPr txBox="1"/>
      </xdr:nvSpPr>
      <xdr:spPr>
        <a:xfrm>
          <a:off x="22199600" y="1799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xdr:rowOff>
    </xdr:from>
    <xdr:to>
      <xdr:col>112</xdr:col>
      <xdr:colOff>38100</xdr:colOff>
      <xdr:row>105</xdr:row>
      <xdr:rowOff>110998</xdr:rowOff>
    </xdr:to>
    <xdr:sp macro="" textlink="">
      <xdr:nvSpPr>
        <xdr:cNvPr id="779" name="楕円 778"/>
        <xdr:cNvSpPr/>
      </xdr:nvSpPr>
      <xdr:spPr>
        <a:xfrm>
          <a:off x="21272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60198</xdr:rowOff>
    </xdr:from>
    <xdr:to>
      <xdr:col>116</xdr:col>
      <xdr:colOff>63500</xdr:colOff>
      <xdr:row>105</xdr:row>
      <xdr:rowOff>60198</xdr:rowOff>
    </xdr:to>
    <xdr:cxnSp macro="">
      <xdr:nvCxnSpPr>
        <xdr:cNvPr id="780" name="直線コネクタ 779"/>
        <xdr:cNvCxnSpPr/>
      </xdr:nvCxnSpPr>
      <xdr:spPr>
        <a:xfrm>
          <a:off x="21323300" y="18062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23113</xdr:rowOff>
    </xdr:from>
    <xdr:to>
      <xdr:col>107</xdr:col>
      <xdr:colOff>101600</xdr:colOff>
      <xdr:row>105</xdr:row>
      <xdr:rowOff>124713</xdr:rowOff>
    </xdr:to>
    <xdr:sp macro="" textlink="">
      <xdr:nvSpPr>
        <xdr:cNvPr id="781" name="楕円 780"/>
        <xdr:cNvSpPr/>
      </xdr:nvSpPr>
      <xdr:spPr>
        <a:xfrm>
          <a:off x="20383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60198</xdr:rowOff>
    </xdr:from>
    <xdr:to>
      <xdr:col>111</xdr:col>
      <xdr:colOff>177800</xdr:colOff>
      <xdr:row>105</xdr:row>
      <xdr:rowOff>73913</xdr:rowOff>
    </xdr:to>
    <xdr:cxnSp macro="">
      <xdr:nvCxnSpPr>
        <xdr:cNvPr id="782" name="直線コネクタ 781"/>
        <xdr:cNvCxnSpPr/>
      </xdr:nvCxnSpPr>
      <xdr:spPr>
        <a:xfrm flipV="1">
          <a:off x="20434300" y="180624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31514</xdr:rowOff>
    </xdr:from>
    <xdr:ext cx="469744" cy="259045"/>
    <xdr:sp macro="" textlink="">
      <xdr:nvSpPr>
        <xdr:cNvPr id="783" name="n_1aveValue【庁舎】&#10;一人当たり面積"/>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84"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102125</xdr:rowOff>
    </xdr:from>
    <xdr:ext cx="469744" cy="259045"/>
    <xdr:sp macro="" textlink="">
      <xdr:nvSpPr>
        <xdr:cNvPr id="785" name="n_1mainValue【庁舎】&#10;一人当たり面積"/>
        <xdr:cNvSpPr txBox="1"/>
      </xdr:nvSpPr>
      <xdr:spPr>
        <a:xfrm>
          <a:off x="210757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115840</xdr:rowOff>
    </xdr:from>
    <xdr:ext cx="469744" cy="259045"/>
    <xdr:sp macro="" textlink="">
      <xdr:nvSpPr>
        <xdr:cNvPr id="786" name="n_2mainValue【庁舎】&#10;一人当たり面積"/>
        <xdr:cNvSpPr txBox="1"/>
      </xdr:nvSpPr>
      <xdr:spPr>
        <a:xfrm>
          <a:off x="2019942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が、類似団体との比較または各施設類型ごとの比較において特に有形固定資産減価償却率が高くなっている施設は、庁舎、体育館・プール、一般廃棄物処理施設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庁舎については教育委員会庁舎、江上庁舎等が耐用年数を迎えつつあるため有形固定資産減価償却率が高くなっており、第二庁舎整備事業に伴う機能再配置により更新していく。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体育館・プールについては中央体育館の耐用年数が経過しているためであるが、再整備に向けて計画を進めているところである。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一般廃棄物処理施設については、耐用年数を迎えつつあるため整備を予定している。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485,225
478,727
99.96
171,623,727
168,676,640
2,447,184
97,141,547
141,794,781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震災復興事業のために借り入れた市債のうち、一部の償還が平成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年度で終了したことなどにより公債費が減少したことに加え、株式等譲渡所得割交付金や地方消費税交付金の増などにより、引き続き改善傾向で推移している。</a:t>
          </a:r>
        </a:p>
        <a:p>
          <a:r>
            <a:rPr kumimoji="1" lang="ja-JP" altLang="en-US" sz="1300">
              <a:latin typeface="ＭＳ Ｐゴシック" panose="020B0600070205080204" pitchFamily="50" charset="-128"/>
              <a:ea typeface="ＭＳ Ｐゴシック" panose="020B0600070205080204" pitchFamily="50" charset="-128"/>
            </a:rPr>
            <a:t>　本市においては市民一人あたりの市税収入が他市より多いことから、比較的強い数値を維持しており、類似団体平均と比較しても高くなっている。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113595</xdr:rowOff>
    </xdr:to>
    <xdr:cxnSp macro="">
      <xdr:nvCxnSpPr>
        <xdr:cNvPr id="69" name="直線コネクタ 68"/>
        <xdr:cNvCxnSpPr/>
      </xdr:nvCxnSpPr>
      <xdr:spPr>
        <a:xfrm flipV="1">
          <a:off x="4114800" y="69447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127000</xdr:rowOff>
    </xdr:to>
    <xdr:cxnSp macro="">
      <xdr:nvCxnSpPr>
        <xdr:cNvPr id="72" name="直線コネクタ 71"/>
        <xdr:cNvCxnSpPr/>
      </xdr:nvCxnSpPr>
      <xdr:spPr>
        <a:xfrm flipV="1">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153811</xdr:rowOff>
    </xdr:to>
    <xdr:cxnSp macro="">
      <xdr:nvCxnSpPr>
        <xdr:cNvPr id="75" name="直線コネクタ 74"/>
        <xdr:cNvCxnSpPr/>
      </xdr:nvCxnSpPr>
      <xdr:spPr>
        <a:xfrm flipV="1">
          <a:off x="2336800" y="698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167217</xdr:rowOff>
    </xdr:to>
    <xdr:cxnSp macro="">
      <xdr:nvCxnSpPr>
        <xdr:cNvPr id="78" name="直線コネクタ 77"/>
        <xdr:cNvCxnSpPr/>
      </xdr:nvCxnSpPr>
      <xdr:spPr>
        <a:xfrm flipV="1">
          <a:off x="1447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公債費については減少となったが、人件費や扶助費、繰出金などの経常的な経費に要する一般財源が増となったことなどにより、平成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また、依然、人件費が高い水準にあることから、類似団体に比べ硬直化した財政構造となっている。引き続き内部管理経費及び事業・施策の見直し等により歳出の抑制を図るとともに、歳入の確保に努め、一層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5334</xdr:rowOff>
    </xdr:from>
    <xdr:to>
      <xdr:col>23</xdr:col>
      <xdr:colOff>133350</xdr:colOff>
      <xdr:row>66</xdr:row>
      <xdr:rowOff>24638</xdr:rowOff>
    </xdr:to>
    <xdr:cxnSp macro="">
      <xdr:nvCxnSpPr>
        <xdr:cNvPr id="130" name="直線コネクタ 129"/>
        <xdr:cNvCxnSpPr/>
      </xdr:nvCxnSpPr>
      <xdr:spPr>
        <a:xfrm>
          <a:off x="4114800" y="1132103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75438</xdr:rowOff>
    </xdr:from>
    <xdr:to>
      <xdr:col>19</xdr:col>
      <xdr:colOff>133350</xdr:colOff>
      <xdr:row>66</xdr:row>
      <xdr:rowOff>5334</xdr:rowOff>
    </xdr:to>
    <xdr:cxnSp macro="">
      <xdr:nvCxnSpPr>
        <xdr:cNvPr id="133" name="直線コネクタ 132"/>
        <xdr:cNvCxnSpPr/>
      </xdr:nvCxnSpPr>
      <xdr:spPr>
        <a:xfrm>
          <a:off x="3225800" y="1121968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75438</xdr:rowOff>
    </xdr:from>
    <xdr:to>
      <xdr:col>15</xdr:col>
      <xdr:colOff>82550</xdr:colOff>
      <xdr:row>65</xdr:row>
      <xdr:rowOff>99568</xdr:rowOff>
    </xdr:to>
    <xdr:cxnSp macro="">
      <xdr:nvCxnSpPr>
        <xdr:cNvPr id="136" name="直線コネクタ 135"/>
        <xdr:cNvCxnSpPr/>
      </xdr:nvCxnSpPr>
      <xdr:spPr>
        <a:xfrm flipV="1">
          <a:off x="2336800" y="112196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99568</xdr:rowOff>
    </xdr:from>
    <xdr:to>
      <xdr:col>11</xdr:col>
      <xdr:colOff>31750</xdr:colOff>
      <xdr:row>65</xdr:row>
      <xdr:rowOff>104394</xdr:rowOff>
    </xdr:to>
    <xdr:cxnSp macro="">
      <xdr:nvCxnSpPr>
        <xdr:cNvPr id="139" name="直線コネクタ 138"/>
        <xdr:cNvCxnSpPr/>
      </xdr:nvCxnSpPr>
      <xdr:spPr>
        <a:xfrm flipV="1">
          <a:off x="1447800" y="112438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145288</xdr:rowOff>
    </xdr:from>
    <xdr:to>
      <xdr:col>23</xdr:col>
      <xdr:colOff>184150</xdr:colOff>
      <xdr:row>66</xdr:row>
      <xdr:rowOff>75438</xdr:rowOff>
    </xdr:to>
    <xdr:sp macro="" textlink="">
      <xdr:nvSpPr>
        <xdr:cNvPr id="149" name="楕円 148"/>
        <xdr:cNvSpPr/>
      </xdr:nvSpPr>
      <xdr:spPr>
        <a:xfrm>
          <a:off x="49022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117365</xdr:rowOff>
    </xdr:from>
    <xdr:ext cx="762000" cy="259045"/>
    <xdr:sp macro="" textlink="">
      <xdr:nvSpPr>
        <xdr:cNvPr id="150" name="財政構造の弾力性該当値テキスト"/>
        <xdr:cNvSpPr txBox="1"/>
      </xdr:nvSpPr>
      <xdr:spPr>
        <a:xfrm>
          <a:off x="5041900" y="1126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125984</xdr:rowOff>
    </xdr:from>
    <xdr:to>
      <xdr:col>19</xdr:col>
      <xdr:colOff>184150</xdr:colOff>
      <xdr:row>66</xdr:row>
      <xdr:rowOff>56134</xdr:rowOff>
    </xdr:to>
    <xdr:sp macro="" textlink="">
      <xdr:nvSpPr>
        <xdr:cNvPr id="151" name="楕円 150"/>
        <xdr:cNvSpPr/>
      </xdr:nvSpPr>
      <xdr:spPr>
        <a:xfrm>
          <a:off x="4064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40911</xdr:rowOff>
    </xdr:from>
    <xdr:ext cx="736600" cy="259045"/>
    <xdr:sp macro="" textlink="">
      <xdr:nvSpPr>
        <xdr:cNvPr id="152" name="テキスト ボックス 151"/>
        <xdr:cNvSpPr txBox="1"/>
      </xdr:nvSpPr>
      <xdr:spPr>
        <a:xfrm>
          <a:off x="3733800" y="1135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24638</xdr:rowOff>
    </xdr:from>
    <xdr:to>
      <xdr:col>15</xdr:col>
      <xdr:colOff>133350</xdr:colOff>
      <xdr:row>65</xdr:row>
      <xdr:rowOff>126238</xdr:rowOff>
    </xdr:to>
    <xdr:sp macro="" textlink="">
      <xdr:nvSpPr>
        <xdr:cNvPr id="153" name="楕円 152"/>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111015</xdr:rowOff>
    </xdr:from>
    <xdr:ext cx="762000" cy="259045"/>
    <xdr:sp macro="" textlink="">
      <xdr:nvSpPr>
        <xdr:cNvPr id="154" name="テキスト ボックス 153"/>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48768</xdr:rowOff>
    </xdr:from>
    <xdr:to>
      <xdr:col>11</xdr:col>
      <xdr:colOff>82550</xdr:colOff>
      <xdr:row>65</xdr:row>
      <xdr:rowOff>150368</xdr:rowOff>
    </xdr:to>
    <xdr:sp macro="" textlink="">
      <xdr:nvSpPr>
        <xdr:cNvPr id="155" name="楕円 154"/>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135145</xdr:rowOff>
    </xdr:from>
    <xdr:ext cx="762000" cy="259045"/>
    <xdr:sp macro="" textlink="">
      <xdr:nvSpPr>
        <xdr:cNvPr id="156" name="テキスト ボックス 155"/>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7" name="楕円 156"/>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58" name="テキスト ボックス 157"/>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人件費は職員数の増や人事院勧告に基づく給与改定、共済費の引き上げに伴い、平成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年度は前年度と比べ増となった。物件費は</a:t>
          </a:r>
          <a:r>
            <a:rPr kumimoji="1" lang="en-US" altLang="ja-JP" sz="1150">
              <a:latin typeface="ＭＳ Ｐゴシック" panose="020B0600070205080204" pitchFamily="50" charset="-128"/>
              <a:ea typeface="ＭＳ Ｐゴシック" panose="020B0600070205080204" pitchFamily="50" charset="-128"/>
            </a:rPr>
            <a:t>PCB</a:t>
          </a:r>
          <a:r>
            <a:rPr kumimoji="1" lang="ja-JP" altLang="en-US" sz="1150">
              <a:latin typeface="ＭＳ Ｐゴシック" panose="020B0600070205080204" pitchFamily="50" charset="-128"/>
              <a:ea typeface="ＭＳ Ｐゴシック" panose="020B0600070205080204" pitchFamily="50" charset="-128"/>
            </a:rPr>
            <a:t>処理委託料が増加したことなどにより前年度と比べ増となった。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人件費が類似団体平均を上回っている要因としては、市立高等学校を有していることや学校給食事業を直営で行っていることなどにより人件費総額が高いことが考えられる。物件費においては、市営住宅等の維持管理経費や、学校給食費の公金化の影響により物件費総額が高いことが考えられる。</a:t>
          </a:r>
        </a:p>
        <a:p>
          <a:r>
            <a:rPr kumimoji="1" lang="ja-JP" altLang="en-US" sz="1150">
              <a:latin typeface="ＭＳ Ｐゴシック" panose="020B0600070205080204" pitchFamily="50" charset="-128"/>
              <a:ea typeface="ＭＳ Ｐゴシック" panose="020B0600070205080204" pitchFamily="50" charset="-128"/>
            </a:rPr>
            <a:t>　今後も類似団体平均を上回る経費については適正な運営となっているか分析を進める。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130170</xdr:rowOff>
    </xdr:from>
    <xdr:to>
      <xdr:col>23</xdr:col>
      <xdr:colOff>133350</xdr:colOff>
      <xdr:row>87</xdr:row>
      <xdr:rowOff>30217</xdr:rowOff>
    </xdr:to>
    <xdr:cxnSp macro="">
      <xdr:nvCxnSpPr>
        <xdr:cNvPr id="191" name="直線コネクタ 190"/>
        <xdr:cNvCxnSpPr/>
      </xdr:nvCxnSpPr>
      <xdr:spPr>
        <a:xfrm>
          <a:off x="4114800" y="14874870"/>
          <a:ext cx="838200" cy="7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73010</xdr:rowOff>
    </xdr:from>
    <xdr:ext cx="762000" cy="259045"/>
    <xdr:sp macro="" textlink="">
      <xdr:nvSpPr>
        <xdr:cNvPr id="192" name="人件費・物件費等の状況平均値テキスト"/>
        <xdr:cNvSpPr txBox="1"/>
      </xdr:nvSpPr>
      <xdr:spPr>
        <a:xfrm>
          <a:off x="5041900" y="1430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100417</xdr:rowOff>
    </xdr:from>
    <xdr:to>
      <xdr:col>19</xdr:col>
      <xdr:colOff>133350</xdr:colOff>
      <xdr:row>86</xdr:row>
      <xdr:rowOff>130170</xdr:rowOff>
    </xdr:to>
    <xdr:cxnSp macro="">
      <xdr:nvCxnSpPr>
        <xdr:cNvPr id="194" name="直線コネクタ 193"/>
        <xdr:cNvCxnSpPr/>
      </xdr:nvCxnSpPr>
      <xdr:spPr>
        <a:xfrm>
          <a:off x="3225800" y="14845117"/>
          <a:ext cx="889000" cy="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9189</xdr:rowOff>
    </xdr:from>
    <xdr:ext cx="736600" cy="259045"/>
    <xdr:sp macro="" textlink="">
      <xdr:nvSpPr>
        <xdr:cNvPr id="196" name="テキスト ボックス 195"/>
        <xdr:cNvSpPr txBox="1"/>
      </xdr:nvSpPr>
      <xdr:spPr>
        <a:xfrm>
          <a:off x="3733800" y="142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45498</xdr:rowOff>
    </xdr:from>
    <xdr:to>
      <xdr:col>15</xdr:col>
      <xdr:colOff>82550</xdr:colOff>
      <xdr:row>86</xdr:row>
      <xdr:rowOff>100417</xdr:rowOff>
    </xdr:to>
    <xdr:cxnSp macro="">
      <xdr:nvCxnSpPr>
        <xdr:cNvPr id="197" name="直線コネクタ 196"/>
        <xdr:cNvCxnSpPr/>
      </xdr:nvCxnSpPr>
      <xdr:spPr>
        <a:xfrm>
          <a:off x="2336800" y="14790198"/>
          <a:ext cx="889000" cy="5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166571</xdr:rowOff>
    </xdr:from>
    <xdr:ext cx="762000" cy="259045"/>
    <xdr:sp macro="" textlink="">
      <xdr:nvSpPr>
        <xdr:cNvPr id="199" name="テキスト ボックス 198"/>
        <xdr:cNvSpPr txBox="1"/>
      </xdr:nvSpPr>
      <xdr:spPr>
        <a:xfrm>
          <a:off x="2844800" y="142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116253</xdr:rowOff>
    </xdr:from>
    <xdr:to>
      <xdr:col>11</xdr:col>
      <xdr:colOff>31750</xdr:colOff>
      <xdr:row>86</xdr:row>
      <xdr:rowOff>45498</xdr:rowOff>
    </xdr:to>
    <xdr:cxnSp macro="">
      <xdr:nvCxnSpPr>
        <xdr:cNvPr id="200" name="直線コネクタ 199"/>
        <xdr:cNvCxnSpPr/>
      </xdr:nvCxnSpPr>
      <xdr:spPr>
        <a:xfrm>
          <a:off x="1447800" y="14689503"/>
          <a:ext cx="889000" cy="10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152793</xdr:rowOff>
    </xdr:from>
    <xdr:ext cx="762000" cy="259045"/>
    <xdr:sp macro="" textlink="">
      <xdr:nvSpPr>
        <xdr:cNvPr id="202" name="テキスト ボックス 201"/>
        <xdr:cNvSpPr txBox="1"/>
      </xdr:nvSpPr>
      <xdr:spPr>
        <a:xfrm>
          <a:off x="1955800" y="142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54415</xdr:rowOff>
    </xdr:from>
    <xdr:ext cx="762000" cy="259045"/>
    <xdr:sp macro="" textlink="">
      <xdr:nvSpPr>
        <xdr:cNvPr id="204" name="テキスト ボックス 203"/>
        <xdr:cNvSpPr txBox="1"/>
      </xdr:nvSpPr>
      <xdr:spPr>
        <a:xfrm>
          <a:off x="1066800" y="1411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150867</xdr:rowOff>
    </xdr:from>
    <xdr:to>
      <xdr:col>23</xdr:col>
      <xdr:colOff>184150</xdr:colOff>
      <xdr:row>87</xdr:row>
      <xdr:rowOff>81017</xdr:rowOff>
    </xdr:to>
    <xdr:sp macro="" textlink="">
      <xdr:nvSpPr>
        <xdr:cNvPr id="210" name="楕円 209"/>
        <xdr:cNvSpPr/>
      </xdr:nvSpPr>
      <xdr:spPr>
        <a:xfrm>
          <a:off x="4902200" y="1489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122944</xdr:rowOff>
    </xdr:from>
    <xdr:ext cx="762000" cy="259045"/>
    <xdr:sp macro="" textlink="">
      <xdr:nvSpPr>
        <xdr:cNvPr id="211" name="人件費・物件費等の状況該当値テキスト"/>
        <xdr:cNvSpPr txBox="1"/>
      </xdr:nvSpPr>
      <xdr:spPr>
        <a:xfrm>
          <a:off x="5041900" y="1486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79370</xdr:rowOff>
    </xdr:from>
    <xdr:to>
      <xdr:col>19</xdr:col>
      <xdr:colOff>184150</xdr:colOff>
      <xdr:row>87</xdr:row>
      <xdr:rowOff>9520</xdr:rowOff>
    </xdr:to>
    <xdr:sp macro="" textlink="">
      <xdr:nvSpPr>
        <xdr:cNvPr id="212" name="楕円 211"/>
        <xdr:cNvSpPr/>
      </xdr:nvSpPr>
      <xdr:spPr>
        <a:xfrm>
          <a:off x="4064000" y="148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165747</xdr:rowOff>
    </xdr:from>
    <xdr:ext cx="736600" cy="259045"/>
    <xdr:sp macro="" textlink="">
      <xdr:nvSpPr>
        <xdr:cNvPr id="213" name="テキスト ボックス 212"/>
        <xdr:cNvSpPr txBox="1"/>
      </xdr:nvSpPr>
      <xdr:spPr>
        <a:xfrm>
          <a:off x="3733800" y="14910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49617</xdr:rowOff>
    </xdr:from>
    <xdr:to>
      <xdr:col>15</xdr:col>
      <xdr:colOff>133350</xdr:colOff>
      <xdr:row>86</xdr:row>
      <xdr:rowOff>151217</xdr:rowOff>
    </xdr:to>
    <xdr:sp macro="" textlink="">
      <xdr:nvSpPr>
        <xdr:cNvPr id="214" name="楕円 213"/>
        <xdr:cNvSpPr/>
      </xdr:nvSpPr>
      <xdr:spPr>
        <a:xfrm>
          <a:off x="3175000" y="147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135994</xdr:rowOff>
    </xdr:from>
    <xdr:ext cx="762000" cy="259045"/>
    <xdr:sp macro="" textlink="">
      <xdr:nvSpPr>
        <xdr:cNvPr id="215" name="テキスト ボックス 214"/>
        <xdr:cNvSpPr txBox="1"/>
      </xdr:nvSpPr>
      <xdr:spPr>
        <a:xfrm>
          <a:off x="2844800" y="1488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166148</xdr:rowOff>
    </xdr:from>
    <xdr:to>
      <xdr:col>11</xdr:col>
      <xdr:colOff>82550</xdr:colOff>
      <xdr:row>86</xdr:row>
      <xdr:rowOff>96298</xdr:rowOff>
    </xdr:to>
    <xdr:sp macro="" textlink="">
      <xdr:nvSpPr>
        <xdr:cNvPr id="216" name="楕円 215"/>
        <xdr:cNvSpPr/>
      </xdr:nvSpPr>
      <xdr:spPr>
        <a:xfrm>
          <a:off x="2286000" y="1473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81075</xdr:rowOff>
    </xdr:from>
    <xdr:ext cx="762000" cy="259045"/>
    <xdr:sp macro="" textlink="">
      <xdr:nvSpPr>
        <xdr:cNvPr id="217" name="テキスト ボックス 216"/>
        <xdr:cNvSpPr txBox="1"/>
      </xdr:nvSpPr>
      <xdr:spPr>
        <a:xfrm>
          <a:off x="1955800" y="1482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65453</xdr:rowOff>
    </xdr:from>
    <xdr:to>
      <xdr:col>7</xdr:col>
      <xdr:colOff>31750</xdr:colOff>
      <xdr:row>85</xdr:row>
      <xdr:rowOff>167053</xdr:rowOff>
    </xdr:to>
    <xdr:sp macro="" textlink="">
      <xdr:nvSpPr>
        <xdr:cNvPr id="218" name="楕円 217"/>
        <xdr:cNvSpPr/>
      </xdr:nvSpPr>
      <xdr:spPr>
        <a:xfrm>
          <a:off x="1397000" y="1463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151830</xdr:rowOff>
    </xdr:from>
    <xdr:ext cx="762000" cy="259045"/>
    <xdr:sp macro="" textlink="">
      <xdr:nvSpPr>
        <xdr:cNvPr id="219" name="テキスト ボックス 218"/>
        <xdr:cNvSpPr txBox="1"/>
      </xdr:nvSpPr>
      <xdr:spPr>
        <a:xfrm>
          <a:off x="1066800" y="1472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年度には、給与制度の総合的見直しにおいて、国を上回る減額改定率により給料表の改定を実施しており、これらの見直しによる水準是正の効果を今後も引き続き見込んでいる。</a:t>
          </a:r>
        </a:p>
        <a:p>
          <a:r>
            <a:rPr kumimoji="1" lang="ja-JP" altLang="en-US" sz="1200">
              <a:latin typeface="ＭＳ Ｐゴシック" panose="020B0600070205080204" pitchFamily="50" charset="-128"/>
              <a:ea typeface="ＭＳ Ｐゴシック" panose="020B0600070205080204" pitchFamily="50" charset="-128"/>
            </a:rPr>
            <a:t>　また、</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は、職務給の原則をより一層徹底した給与制度への見直しを実施し、給料水準を抑制する効果のある給料表を導入するなど、一層の水準是正を図っている。今後についても、市民に理解される給与水準となるよう努める。</a:t>
          </a:r>
        </a:p>
        <a:p>
          <a:endParaRPr kumimoji="1" lang="ja-JP" altLang="en-US"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85271</xdr:rowOff>
    </xdr:to>
    <xdr:cxnSp macro="">
      <xdr:nvCxnSpPr>
        <xdr:cNvPr id="255" name="直線コネクタ 254"/>
        <xdr:cNvCxnSpPr/>
      </xdr:nvCxnSpPr>
      <xdr:spPr>
        <a:xfrm>
          <a:off x="16179800" y="150014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102507</xdr:rowOff>
    </xdr:to>
    <xdr:cxnSp macro="">
      <xdr:nvCxnSpPr>
        <xdr:cNvPr id="258" name="直線コネクタ 257"/>
        <xdr:cNvCxnSpPr/>
      </xdr:nvCxnSpPr>
      <xdr:spPr>
        <a:xfrm flipV="1">
          <a:off x="15290800" y="150014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136979</xdr:rowOff>
    </xdr:to>
    <xdr:cxnSp macro="">
      <xdr:nvCxnSpPr>
        <xdr:cNvPr id="261" name="直線コネクタ 260"/>
        <xdr:cNvCxnSpPr/>
      </xdr:nvCxnSpPr>
      <xdr:spPr>
        <a:xfrm flipV="1">
          <a:off x="14401800" y="150186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87</xdr:row>
      <xdr:rowOff>154214</xdr:rowOff>
    </xdr:to>
    <xdr:cxnSp macro="">
      <xdr:nvCxnSpPr>
        <xdr:cNvPr id="264" name="直線コネクタ 263"/>
        <xdr:cNvCxnSpPr/>
      </xdr:nvCxnSpPr>
      <xdr:spPr>
        <a:xfrm flipV="1">
          <a:off x="13512800" y="150531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4" name="楕円 273"/>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5"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6" name="楕円 275"/>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7" name="テキスト ボックス 276"/>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8" name="楕円 277"/>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9" name="テキスト ボックス 278"/>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0" name="楕円 279"/>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1" name="テキスト ボックス 280"/>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2" name="楕円 281"/>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3" name="テキスト ボックス 282"/>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次にわたる行財政改善実施計画など、継続して職員の抑制に取り組んでおり、平成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日における職員数（</a:t>
          </a:r>
          <a:r>
            <a:rPr kumimoji="1" lang="en-US" altLang="ja-JP" sz="1300">
              <a:latin typeface="ＭＳ Ｐゴシック" panose="020B0600070205080204" pitchFamily="50" charset="-128"/>
              <a:ea typeface="ＭＳ Ｐゴシック" panose="020B0600070205080204" pitchFamily="50" charset="-128"/>
            </a:rPr>
            <a:t>3,787</a:t>
          </a:r>
          <a:r>
            <a:rPr kumimoji="1" lang="ja-JP" altLang="en-US" sz="1300">
              <a:latin typeface="ＭＳ Ｐゴシック" panose="020B0600070205080204" pitchFamily="50" charset="-128"/>
              <a:ea typeface="ＭＳ Ｐゴシック" panose="020B0600070205080204" pitchFamily="50" charset="-128"/>
            </a:rPr>
            <a:t>人）は平成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a:t>
          </a:r>
          <a:r>
            <a:rPr kumimoji="1" lang="en-US" altLang="ja-JP" sz="1300">
              <a:latin typeface="ＭＳ Ｐゴシック" panose="020B0600070205080204" pitchFamily="50" charset="-128"/>
              <a:ea typeface="ＭＳ Ｐゴシック" panose="020B0600070205080204" pitchFamily="50" charset="-128"/>
            </a:rPr>
            <a:t>4,140</a:t>
          </a:r>
          <a:r>
            <a:rPr kumimoji="1" lang="ja-JP" altLang="en-US" sz="1300">
              <a:latin typeface="ＭＳ Ｐゴシック" panose="020B0600070205080204" pitchFamily="50" charset="-128"/>
              <a:ea typeface="ＭＳ Ｐゴシック" panose="020B0600070205080204" pitchFamily="50" charset="-128"/>
            </a:rPr>
            <a:t>人）に比し、</a:t>
          </a:r>
          <a:r>
            <a:rPr kumimoji="1" lang="en-US" altLang="ja-JP" sz="1300">
              <a:latin typeface="ＭＳ Ｐゴシック" panose="020B0600070205080204" pitchFamily="50" charset="-128"/>
              <a:ea typeface="ＭＳ Ｐゴシック" panose="020B0600070205080204" pitchFamily="50" charset="-128"/>
            </a:rPr>
            <a:t>353</a:t>
          </a:r>
          <a:r>
            <a:rPr kumimoji="1" lang="ja-JP" altLang="en-US" sz="1300">
              <a:latin typeface="ＭＳ Ｐゴシック" panose="020B0600070205080204" pitchFamily="50" charset="-128"/>
              <a:ea typeface="ＭＳ Ｐゴシック" panose="020B0600070205080204" pitchFamily="50" charset="-128"/>
            </a:rPr>
            <a:t>人減員となっている。</a:t>
          </a:r>
        </a:p>
        <a:p>
          <a:r>
            <a:rPr kumimoji="1" lang="ja-JP" altLang="en-US" sz="1300">
              <a:latin typeface="ＭＳ Ｐゴシック" panose="020B0600070205080204" pitchFamily="50" charset="-128"/>
              <a:ea typeface="ＭＳ Ｐゴシック" panose="020B0600070205080204" pitchFamily="50" charset="-128"/>
            </a:rPr>
            <a:t>　近年、行政需要の増大に対応するため、増員で推移しているが、今後も引き続き事務事業や事務執行体制の見直し、再任用制度の活用等により、業務量に見合った適正な定員管理に努める。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151554</xdr:rowOff>
    </xdr:from>
    <xdr:to>
      <xdr:col>81</xdr:col>
      <xdr:colOff>44450</xdr:colOff>
      <xdr:row>61</xdr:row>
      <xdr:rowOff>151554</xdr:rowOff>
    </xdr:to>
    <xdr:cxnSp macro="">
      <xdr:nvCxnSpPr>
        <xdr:cNvPr id="318" name="直線コネクタ 317"/>
        <xdr:cNvCxnSpPr/>
      </xdr:nvCxnSpPr>
      <xdr:spPr>
        <a:xfrm>
          <a:off x="16179800" y="10610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151994</xdr:rowOff>
    </xdr:from>
    <xdr:ext cx="762000" cy="259045"/>
    <xdr:sp macro="" textlink="">
      <xdr:nvSpPr>
        <xdr:cNvPr id="319" name="定員管理の状況平均値テキスト"/>
        <xdr:cNvSpPr txBox="1"/>
      </xdr:nvSpPr>
      <xdr:spPr>
        <a:xfrm>
          <a:off x="17106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111337</xdr:rowOff>
    </xdr:from>
    <xdr:to>
      <xdr:col>77</xdr:col>
      <xdr:colOff>44450</xdr:colOff>
      <xdr:row>61</xdr:row>
      <xdr:rowOff>151554</xdr:rowOff>
    </xdr:to>
    <xdr:cxnSp macro="">
      <xdr:nvCxnSpPr>
        <xdr:cNvPr id="321" name="直線コネクタ 320"/>
        <xdr:cNvCxnSpPr/>
      </xdr:nvCxnSpPr>
      <xdr:spPr>
        <a:xfrm>
          <a:off x="15290800" y="105697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3" name="テキスト ボックス 322"/>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79163</xdr:rowOff>
    </xdr:from>
    <xdr:to>
      <xdr:col>72</xdr:col>
      <xdr:colOff>203200</xdr:colOff>
      <xdr:row>61</xdr:row>
      <xdr:rowOff>111337</xdr:rowOff>
    </xdr:to>
    <xdr:cxnSp macro="">
      <xdr:nvCxnSpPr>
        <xdr:cNvPr id="324" name="直線コネクタ 323"/>
        <xdr:cNvCxnSpPr/>
      </xdr:nvCxnSpPr>
      <xdr:spPr>
        <a:xfrm>
          <a:off x="14401800" y="105376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55033</xdr:rowOff>
    </xdr:from>
    <xdr:to>
      <xdr:col>68</xdr:col>
      <xdr:colOff>152400</xdr:colOff>
      <xdr:row>61</xdr:row>
      <xdr:rowOff>79163</xdr:rowOff>
    </xdr:to>
    <xdr:cxnSp macro="">
      <xdr:nvCxnSpPr>
        <xdr:cNvPr id="327" name="直線コネクタ 326"/>
        <xdr:cNvCxnSpPr/>
      </xdr:nvCxnSpPr>
      <xdr:spPr>
        <a:xfrm>
          <a:off x="13512800" y="105134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29" name="テキスト ボックス 328"/>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37" name="楕円 336"/>
        <xdr:cNvSpPr/>
      </xdr:nvSpPr>
      <xdr:spPr>
        <a:xfrm>
          <a:off x="16967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72831</xdr:rowOff>
    </xdr:from>
    <xdr:ext cx="762000" cy="259045"/>
    <xdr:sp macro="" textlink="">
      <xdr:nvSpPr>
        <xdr:cNvPr id="338" name="定員管理の状況該当値テキスト"/>
        <xdr:cNvSpPr txBox="1"/>
      </xdr:nvSpPr>
      <xdr:spPr>
        <a:xfrm>
          <a:off x="17106900" y="1053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100754</xdr:rowOff>
    </xdr:from>
    <xdr:to>
      <xdr:col>77</xdr:col>
      <xdr:colOff>95250</xdr:colOff>
      <xdr:row>62</xdr:row>
      <xdr:rowOff>30904</xdr:rowOff>
    </xdr:to>
    <xdr:sp macro="" textlink="">
      <xdr:nvSpPr>
        <xdr:cNvPr id="339" name="楕円 338"/>
        <xdr:cNvSpPr/>
      </xdr:nvSpPr>
      <xdr:spPr>
        <a:xfrm>
          <a:off x="16129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15681</xdr:rowOff>
    </xdr:from>
    <xdr:ext cx="736600" cy="259045"/>
    <xdr:sp macro="" textlink="">
      <xdr:nvSpPr>
        <xdr:cNvPr id="340" name="テキスト ボックス 339"/>
        <xdr:cNvSpPr txBox="1"/>
      </xdr:nvSpPr>
      <xdr:spPr>
        <a:xfrm>
          <a:off x="15798800" y="1064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60537</xdr:rowOff>
    </xdr:from>
    <xdr:to>
      <xdr:col>73</xdr:col>
      <xdr:colOff>44450</xdr:colOff>
      <xdr:row>61</xdr:row>
      <xdr:rowOff>162137</xdr:rowOff>
    </xdr:to>
    <xdr:sp macro="" textlink="">
      <xdr:nvSpPr>
        <xdr:cNvPr id="341" name="楕円 340"/>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146914</xdr:rowOff>
    </xdr:from>
    <xdr:ext cx="762000" cy="259045"/>
    <xdr:sp macro="" textlink="">
      <xdr:nvSpPr>
        <xdr:cNvPr id="342" name="テキスト ボックス 341"/>
        <xdr:cNvSpPr txBox="1"/>
      </xdr:nvSpPr>
      <xdr:spPr>
        <a:xfrm>
          <a:off x="14909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28363</xdr:rowOff>
    </xdr:from>
    <xdr:to>
      <xdr:col>68</xdr:col>
      <xdr:colOff>203200</xdr:colOff>
      <xdr:row>61</xdr:row>
      <xdr:rowOff>129963</xdr:rowOff>
    </xdr:to>
    <xdr:sp macro="" textlink="">
      <xdr:nvSpPr>
        <xdr:cNvPr id="343" name="楕円 342"/>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44" name="テキスト ボックス 343"/>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4233</xdr:rowOff>
    </xdr:from>
    <xdr:to>
      <xdr:col>64</xdr:col>
      <xdr:colOff>152400</xdr:colOff>
      <xdr:row>61</xdr:row>
      <xdr:rowOff>105833</xdr:rowOff>
    </xdr:to>
    <xdr:sp macro="" textlink="">
      <xdr:nvSpPr>
        <xdr:cNvPr id="345" name="楕円 344"/>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90610</xdr:rowOff>
    </xdr:from>
    <xdr:ext cx="762000" cy="259045"/>
    <xdr:sp macro="" textlink="">
      <xdr:nvSpPr>
        <xdr:cNvPr id="346" name="テキスト ボックス 345"/>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復興に係る市債の償還が順次終了し、公債費負担が減少傾向にあることから、類似団体平均を下回る値となっている。しかしながら、今後は公共施設の老朽化対策などの投資的経費の増大によって多額の市債発行が見込まれており、公債費は増に転じることが予測され、それに伴い比率が悪化することが考えられ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54864</xdr:rowOff>
    </xdr:from>
    <xdr:to>
      <xdr:col>81</xdr:col>
      <xdr:colOff>44450</xdr:colOff>
      <xdr:row>38</xdr:row>
      <xdr:rowOff>122428</xdr:rowOff>
    </xdr:to>
    <xdr:cxnSp macro="">
      <xdr:nvCxnSpPr>
        <xdr:cNvPr id="378" name="直線コネクタ 377"/>
        <xdr:cNvCxnSpPr/>
      </xdr:nvCxnSpPr>
      <xdr:spPr>
        <a:xfrm flipV="1">
          <a:off x="16179800" y="656996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122428</xdr:rowOff>
    </xdr:from>
    <xdr:to>
      <xdr:col>77</xdr:col>
      <xdr:colOff>44450</xdr:colOff>
      <xdr:row>39</xdr:row>
      <xdr:rowOff>28194</xdr:rowOff>
    </xdr:to>
    <xdr:cxnSp macro="">
      <xdr:nvCxnSpPr>
        <xdr:cNvPr id="381" name="直線コネクタ 380"/>
        <xdr:cNvCxnSpPr/>
      </xdr:nvCxnSpPr>
      <xdr:spPr>
        <a:xfrm flipV="1">
          <a:off x="15290800" y="66375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105410</xdr:rowOff>
    </xdr:to>
    <xdr:cxnSp macro="">
      <xdr:nvCxnSpPr>
        <xdr:cNvPr id="384" name="直線コネクタ 383"/>
        <xdr:cNvCxnSpPr/>
      </xdr:nvCxnSpPr>
      <xdr:spPr>
        <a:xfrm flipV="1">
          <a:off x="14401800" y="67147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88392</xdr:rowOff>
    </xdr:to>
    <xdr:cxnSp macro="">
      <xdr:nvCxnSpPr>
        <xdr:cNvPr id="387" name="直線コネクタ 386"/>
        <xdr:cNvCxnSpPr/>
      </xdr:nvCxnSpPr>
      <xdr:spPr>
        <a:xfrm flipV="1">
          <a:off x="13512800" y="679196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4064</xdr:rowOff>
    </xdr:from>
    <xdr:to>
      <xdr:col>81</xdr:col>
      <xdr:colOff>95250</xdr:colOff>
      <xdr:row>38</xdr:row>
      <xdr:rowOff>105664</xdr:rowOff>
    </xdr:to>
    <xdr:sp macro="" textlink="">
      <xdr:nvSpPr>
        <xdr:cNvPr id="397" name="楕円 396"/>
        <xdr:cNvSpPr/>
      </xdr:nvSpPr>
      <xdr:spPr>
        <a:xfrm>
          <a:off x="169672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20591</xdr:rowOff>
    </xdr:from>
    <xdr:ext cx="762000" cy="259045"/>
    <xdr:sp macro="" textlink="">
      <xdr:nvSpPr>
        <xdr:cNvPr id="398" name="公債費負担の状況該当値テキスト"/>
        <xdr:cNvSpPr txBox="1"/>
      </xdr:nvSpPr>
      <xdr:spPr>
        <a:xfrm>
          <a:off x="17106900" y="636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71628</xdr:rowOff>
    </xdr:from>
    <xdr:to>
      <xdr:col>77</xdr:col>
      <xdr:colOff>95250</xdr:colOff>
      <xdr:row>39</xdr:row>
      <xdr:rowOff>1778</xdr:rowOff>
    </xdr:to>
    <xdr:sp macro="" textlink="">
      <xdr:nvSpPr>
        <xdr:cNvPr id="399" name="楕円 398"/>
        <xdr:cNvSpPr/>
      </xdr:nvSpPr>
      <xdr:spPr>
        <a:xfrm>
          <a:off x="1612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11955</xdr:rowOff>
    </xdr:from>
    <xdr:ext cx="736600" cy="259045"/>
    <xdr:sp macro="" textlink="">
      <xdr:nvSpPr>
        <xdr:cNvPr id="400" name="テキスト ボックス 399"/>
        <xdr:cNvSpPr txBox="1"/>
      </xdr:nvSpPr>
      <xdr:spPr>
        <a:xfrm>
          <a:off x="15798800" y="6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1" name="楕円 400"/>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2" name="テキスト ボックス 401"/>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3" name="楕円 402"/>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4" name="テキスト ボックス 403"/>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5" name="楕円 404"/>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6" name="テキスト ボックス 405"/>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復興事業に係る市債の償還が進んでいる一方で、十分な投資的事業が行えていなかったことで、市債発行額が抑制されていたことや、下水道事業などの公営企業債等の繰入見込額が減となっていることから、将来負担額はこれまで減少傾向で推移してきた。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122386</xdr:rowOff>
    </xdr:from>
    <xdr:to>
      <xdr:col>81</xdr:col>
      <xdr:colOff>44450</xdr:colOff>
      <xdr:row>15</xdr:row>
      <xdr:rowOff>32978</xdr:rowOff>
    </xdr:to>
    <xdr:cxnSp macro="">
      <xdr:nvCxnSpPr>
        <xdr:cNvPr id="440" name="直線コネクタ 439"/>
        <xdr:cNvCxnSpPr/>
      </xdr:nvCxnSpPr>
      <xdr:spPr>
        <a:xfrm flipV="1">
          <a:off x="16179800" y="252268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1"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32978</xdr:rowOff>
    </xdr:from>
    <xdr:to>
      <xdr:col>77</xdr:col>
      <xdr:colOff>44450</xdr:colOff>
      <xdr:row>15</xdr:row>
      <xdr:rowOff>71586</xdr:rowOff>
    </xdr:to>
    <xdr:cxnSp macro="">
      <xdr:nvCxnSpPr>
        <xdr:cNvPr id="443" name="直線コネクタ 442"/>
        <xdr:cNvCxnSpPr/>
      </xdr:nvCxnSpPr>
      <xdr:spPr>
        <a:xfrm flipV="1">
          <a:off x="15290800" y="26047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147379</xdr:rowOff>
    </xdr:from>
    <xdr:ext cx="736600" cy="259045"/>
    <xdr:sp macro="" textlink="">
      <xdr:nvSpPr>
        <xdr:cNvPr id="445" name="テキスト ボックス 444"/>
        <xdr:cNvSpPr txBox="1"/>
      </xdr:nvSpPr>
      <xdr:spPr>
        <a:xfrm>
          <a:off x="15798800" y="27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71586</xdr:rowOff>
    </xdr:from>
    <xdr:to>
      <xdr:col>72</xdr:col>
      <xdr:colOff>203200</xdr:colOff>
      <xdr:row>15</xdr:row>
      <xdr:rowOff>93303</xdr:rowOff>
    </xdr:to>
    <xdr:cxnSp macro="">
      <xdr:nvCxnSpPr>
        <xdr:cNvPr id="446" name="直線コネクタ 445"/>
        <xdr:cNvCxnSpPr/>
      </xdr:nvCxnSpPr>
      <xdr:spPr>
        <a:xfrm flipV="1">
          <a:off x="14401800" y="264333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167488</xdr:rowOff>
    </xdr:from>
    <xdr:ext cx="762000" cy="259045"/>
    <xdr:sp macro="" textlink="">
      <xdr:nvSpPr>
        <xdr:cNvPr id="448" name="テキスト ボックス 447"/>
        <xdr:cNvSpPr txBox="1"/>
      </xdr:nvSpPr>
      <xdr:spPr>
        <a:xfrm>
          <a:off x="14909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93303</xdr:rowOff>
    </xdr:from>
    <xdr:to>
      <xdr:col>68</xdr:col>
      <xdr:colOff>152400</xdr:colOff>
      <xdr:row>15</xdr:row>
      <xdr:rowOff>144780</xdr:rowOff>
    </xdr:to>
    <xdr:cxnSp macro="">
      <xdr:nvCxnSpPr>
        <xdr:cNvPr id="449" name="直線コネクタ 448"/>
        <xdr:cNvCxnSpPr/>
      </xdr:nvCxnSpPr>
      <xdr:spPr>
        <a:xfrm flipV="1">
          <a:off x="13512800" y="2665053"/>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51" name="テキスト ボックス 450"/>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100601</xdr:rowOff>
    </xdr:from>
    <xdr:ext cx="762000" cy="259045"/>
    <xdr:sp macro="" textlink="">
      <xdr:nvSpPr>
        <xdr:cNvPr id="453" name="テキスト ボックス 452"/>
        <xdr:cNvSpPr txBox="1"/>
      </xdr:nvSpPr>
      <xdr:spPr>
        <a:xfrm>
          <a:off x="13131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71586</xdr:rowOff>
    </xdr:from>
    <xdr:to>
      <xdr:col>81</xdr:col>
      <xdr:colOff>95250</xdr:colOff>
      <xdr:row>15</xdr:row>
      <xdr:rowOff>1736</xdr:rowOff>
    </xdr:to>
    <xdr:sp macro="" textlink="">
      <xdr:nvSpPr>
        <xdr:cNvPr id="459" name="楕円 458"/>
        <xdr:cNvSpPr/>
      </xdr:nvSpPr>
      <xdr:spPr>
        <a:xfrm>
          <a:off x="169672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88113</xdr:rowOff>
    </xdr:from>
    <xdr:ext cx="762000" cy="259045"/>
    <xdr:sp macro="" textlink="">
      <xdr:nvSpPr>
        <xdr:cNvPr id="460" name="将来負担の状況該当値テキスト"/>
        <xdr:cNvSpPr txBox="1"/>
      </xdr:nvSpPr>
      <xdr:spPr>
        <a:xfrm>
          <a:off x="17106900" y="231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153628</xdr:rowOff>
    </xdr:from>
    <xdr:to>
      <xdr:col>77</xdr:col>
      <xdr:colOff>95250</xdr:colOff>
      <xdr:row>15</xdr:row>
      <xdr:rowOff>83778</xdr:rowOff>
    </xdr:to>
    <xdr:sp macro="" textlink="">
      <xdr:nvSpPr>
        <xdr:cNvPr id="461" name="楕円 460"/>
        <xdr:cNvSpPr/>
      </xdr:nvSpPr>
      <xdr:spPr>
        <a:xfrm>
          <a:off x="16129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93955</xdr:rowOff>
    </xdr:from>
    <xdr:ext cx="736600" cy="259045"/>
    <xdr:sp macro="" textlink="">
      <xdr:nvSpPr>
        <xdr:cNvPr id="462" name="テキスト ボックス 461"/>
        <xdr:cNvSpPr txBox="1"/>
      </xdr:nvSpPr>
      <xdr:spPr>
        <a:xfrm>
          <a:off x="15798800" y="232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63" name="楕円 462"/>
        <xdr:cNvSpPr/>
      </xdr:nvSpPr>
      <xdr:spPr>
        <a:xfrm>
          <a:off x="152400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64" name="テキスト ボックス 463"/>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42503</xdr:rowOff>
    </xdr:from>
    <xdr:to>
      <xdr:col>68</xdr:col>
      <xdr:colOff>203200</xdr:colOff>
      <xdr:row>15</xdr:row>
      <xdr:rowOff>144103</xdr:rowOff>
    </xdr:to>
    <xdr:sp macro="" textlink="">
      <xdr:nvSpPr>
        <xdr:cNvPr id="465" name="楕円 464"/>
        <xdr:cNvSpPr/>
      </xdr:nvSpPr>
      <xdr:spPr>
        <a:xfrm>
          <a:off x="14351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154280</xdr:rowOff>
    </xdr:from>
    <xdr:ext cx="762000" cy="259045"/>
    <xdr:sp macro="" textlink="">
      <xdr:nvSpPr>
        <xdr:cNvPr id="466" name="テキスト ボックス 465"/>
        <xdr:cNvSpPr txBox="1"/>
      </xdr:nvSpPr>
      <xdr:spPr>
        <a:xfrm>
          <a:off x="14020800" y="238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93980</xdr:rowOff>
    </xdr:from>
    <xdr:to>
      <xdr:col>64</xdr:col>
      <xdr:colOff>152400</xdr:colOff>
      <xdr:row>16</xdr:row>
      <xdr:rowOff>24130</xdr:rowOff>
    </xdr:to>
    <xdr:sp macro="" textlink="">
      <xdr:nvSpPr>
        <xdr:cNvPr id="467" name="楕円 466"/>
        <xdr:cNvSpPr/>
      </xdr:nvSpPr>
      <xdr:spPr>
        <a:xfrm>
          <a:off x="13462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34307</xdr:rowOff>
    </xdr:from>
    <xdr:ext cx="762000" cy="259045"/>
    <xdr:sp macro="" textlink="">
      <xdr:nvSpPr>
        <xdr:cNvPr id="468" name="テキスト ボックス 467"/>
        <xdr:cNvSpPr txBox="1"/>
      </xdr:nvSpPr>
      <xdr:spPr>
        <a:xfrm>
          <a:off x="13131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485,225
478,727
99.96
171,623,727
168,676,640
2,447,184
97,141,547
141,794,781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経常的な経費としての人件費の額は、これまで実施した給与制度全般の見直し等の効果により近年は減少傾向にあったが、平成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年度以降は人事院勧告に準じた給与改定に伴う地域手当や期末勤勉手当の増、共済費の増などにより、増加している。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より職務給の原則をより一層徹底した給与制度に見直し、給料水準を抑制する効果のある給料表を導入しており、今後も引き続き給与水準の適正化に努めるとともに、事務の効率化を進めながら適正な定員管理も合わせて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130810</xdr:rowOff>
    </xdr:from>
    <xdr:to>
      <xdr:col>24</xdr:col>
      <xdr:colOff>25400</xdr:colOff>
      <xdr:row>40</xdr:row>
      <xdr:rowOff>73660</xdr:rowOff>
    </xdr:to>
    <xdr:cxnSp macro="">
      <xdr:nvCxnSpPr>
        <xdr:cNvPr id="66" name="直線コネクタ 65"/>
        <xdr:cNvCxnSpPr/>
      </xdr:nvCxnSpPr>
      <xdr:spPr>
        <a:xfrm>
          <a:off x="3987800" y="68173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130810</xdr:rowOff>
    </xdr:to>
    <xdr:cxnSp macro="">
      <xdr:nvCxnSpPr>
        <xdr:cNvPr id="69" name="直線コネクタ 68"/>
        <xdr:cNvCxnSpPr/>
      </xdr:nvCxnSpPr>
      <xdr:spPr>
        <a:xfrm>
          <a:off x="3098800" y="6756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46990</xdr:rowOff>
    </xdr:from>
    <xdr:to>
      <xdr:col>15</xdr:col>
      <xdr:colOff>98425</xdr:colOff>
      <xdr:row>39</xdr:row>
      <xdr:rowOff>69850</xdr:rowOff>
    </xdr:to>
    <xdr:cxnSp macro="">
      <xdr:nvCxnSpPr>
        <xdr:cNvPr id="72" name="直線コネクタ 71"/>
        <xdr:cNvCxnSpPr/>
      </xdr:nvCxnSpPr>
      <xdr:spPr>
        <a:xfrm>
          <a:off x="2209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92710</xdr:rowOff>
    </xdr:to>
    <xdr:cxnSp macro="">
      <xdr:nvCxnSpPr>
        <xdr:cNvPr id="75" name="直線コネクタ 74"/>
        <xdr:cNvCxnSpPr/>
      </xdr:nvCxnSpPr>
      <xdr:spPr>
        <a:xfrm flipV="1">
          <a:off x="1320800" y="673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22860</xdr:rowOff>
    </xdr:from>
    <xdr:to>
      <xdr:col>24</xdr:col>
      <xdr:colOff>76200</xdr:colOff>
      <xdr:row>40</xdr:row>
      <xdr:rowOff>124460</xdr:rowOff>
    </xdr:to>
    <xdr:sp macro="" textlink="">
      <xdr:nvSpPr>
        <xdr:cNvPr id="85" name="楕円 84"/>
        <xdr:cNvSpPr/>
      </xdr:nvSpPr>
      <xdr:spPr>
        <a:xfrm>
          <a:off x="47752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102887</xdr:rowOff>
    </xdr:from>
    <xdr:ext cx="762000" cy="259045"/>
    <xdr:sp macro="" textlink="">
      <xdr:nvSpPr>
        <xdr:cNvPr id="86" name="人件費該当値テキスト"/>
        <xdr:cNvSpPr txBox="1"/>
      </xdr:nvSpPr>
      <xdr:spPr>
        <a:xfrm>
          <a:off x="4914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80010</xdr:rowOff>
    </xdr:from>
    <xdr:to>
      <xdr:col>20</xdr:col>
      <xdr:colOff>38100</xdr:colOff>
      <xdr:row>40</xdr:row>
      <xdr:rowOff>10160</xdr:rowOff>
    </xdr:to>
    <xdr:sp macro="" textlink="">
      <xdr:nvSpPr>
        <xdr:cNvPr id="87" name="楕円 86"/>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166387</xdr:rowOff>
    </xdr:from>
    <xdr:ext cx="736600" cy="259045"/>
    <xdr:sp macro="" textlink="">
      <xdr:nvSpPr>
        <xdr:cNvPr id="88" name="テキスト ボックス 87"/>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91" name="楕円 90"/>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2" name="テキスト ボックス 91"/>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93" name="楕円 92"/>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128287</xdr:rowOff>
    </xdr:from>
    <xdr:ext cx="762000" cy="259045"/>
    <xdr:sp macro="" textlink="">
      <xdr:nvSpPr>
        <xdr:cNvPr id="94" name="テキスト ボックス 93"/>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需要の増大に伴って増加傾向で推移しているが、類似団体平均と比較してやや低くなっている。これは他団体より直営部門が多く、委託料が少なくなっているためと考えられる。今後も引き続き事業の見直しに取り組み、経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46990</xdr:rowOff>
    </xdr:to>
    <xdr:cxnSp macro="">
      <xdr:nvCxnSpPr>
        <xdr:cNvPr id="125" name="直線コネクタ 124"/>
        <xdr:cNvCxnSpPr/>
      </xdr:nvCxnSpPr>
      <xdr:spPr>
        <a:xfrm>
          <a:off x="15671800" y="257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66040</xdr:rowOff>
    </xdr:from>
    <xdr:to>
      <xdr:col>78</xdr:col>
      <xdr:colOff>69850</xdr:colOff>
      <xdr:row>15</xdr:row>
      <xdr:rowOff>1270</xdr:rowOff>
    </xdr:to>
    <xdr:cxnSp macro="">
      <xdr:nvCxnSpPr>
        <xdr:cNvPr id="128" name="直線コネクタ 127"/>
        <xdr:cNvCxnSpPr/>
      </xdr:nvCxnSpPr>
      <xdr:spPr>
        <a:xfrm>
          <a:off x="14782800" y="2466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66040</xdr:rowOff>
    </xdr:to>
    <xdr:cxnSp macro="">
      <xdr:nvCxnSpPr>
        <xdr:cNvPr id="131" name="直線コネクタ 130"/>
        <xdr:cNvCxnSpPr/>
      </xdr:nvCxnSpPr>
      <xdr:spPr>
        <a:xfrm>
          <a:off x="13893800" y="245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113047</xdr:rowOff>
    </xdr:from>
    <xdr:ext cx="762000" cy="259045"/>
    <xdr:sp macro="" textlink="">
      <xdr:nvSpPr>
        <xdr:cNvPr id="133" name="テキスト ボックス 132"/>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50800</xdr:rowOff>
    </xdr:to>
    <xdr:cxnSp macro="">
      <xdr:nvCxnSpPr>
        <xdr:cNvPr id="134" name="直線コネクタ 133"/>
        <xdr:cNvCxnSpPr/>
      </xdr:nvCxnSpPr>
      <xdr:spPr>
        <a:xfrm>
          <a:off x="13004800" y="243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97807</xdr:rowOff>
    </xdr:from>
    <xdr:ext cx="762000" cy="259045"/>
    <xdr:sp macro="" textlink="">
      <xdr:nvSpPr>
        <xdr:cNvPr id="136" name="テキスト ボックス 135"/>
        <xdr:cNvSpPr txBox="1"/>
      </xdr:nvSpPr>
      <xdr:spPr>
        <a:xfrm>
          <a:off x="13512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8" name="テキスト ボックス 137"/>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xdr:rowOff>
    </xdr:from>
    <xdr:to>
      <xdr:col>74</xdr:col>
      <xdr:colOff>31750</xdr:colOff>
      <xdr:row>14</xdr:row>
      <xdr:rowOff>116840</xdr:rowOff>
    </xdr:to>
    <xdr:sp macro="" textlink="">
      <xdr:nvSpPr>
        <xdr:cNvPr id="148" name="楕円 147"/>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127017</xdr:rowOff>
    </xdr:from>
    <xdr:ext cx="762000" cy="259045"/>
    <xdr:sp macro="" textlink="">
      <xdr:nvSpPr>
        <xdr:cNvPr id="149" name="テキスト ボックス 148"/>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0" name="楕円 149"/>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1" name="テキスト ボックス 150"/>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2" name="楕円 151"/>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3" name="テキスト ボックス 152"/>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本市は生活保護受給者の割合が類似団体平均と比較して低いため、扶助費全体では類似団体平均を下回る傾向が見られるが、平成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年度は類似団体平均をわずかに上回った。</a:t>
          </a:r>
        </a:p>
        <a:p>
          <a:r>
            <a:rPr kumimoji="1" lang="ja-JP" altLang="en-US" sz="1300">
              <a:latin typeface="ＭＳ Ｐゴシック" panose="020B0600070205080204" pitchFamily="50" charset="-128"/>
              <a:ea typeface="ＭＳ Ｐゴシック" panose="020B0600070205080204" pitchFamily="50" charset="-128"/>
            </a:rPr>
            <a:t>　近年は障害者福祉サービス給付費、認定こども園給付費、地域型保育給付費等の経費が増加しており、今後も比率は上昇傾向で推移するものと考えられる。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82550</xdr:rowOff>
    </xdr:to>
    <xdr:cxnSp macro="">
      <xdr:nvCxnSpPr>
        <xdr:cNvPr id="186" name="直線コネクタ 185"/>
        <xdr:cNvCxnSpPr/>
      </xdr:nvCxnSpPr>
      <xdr:spPr>
        <a:xfrm>
          <a:off x="3987800" y="9791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19050</xdr:rowOff>
    </xdr:to>
    <xdr:cxnSp macro="">
      <xdr:nvCxnSpPr>
        <xdr:cNvPr id="189" name="直線コネクタ 188"/>
        <xdr:cNvCxnSpPr/>
      </xdr:nvCxnSpPr>
      <xdr:spPr>
        <a:xfrm>
          <a:off x="3098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152400</xdr:rowOff>
    </xdr:to>
    <xdr:cxnSp macro="">
      <xdr:nvCxnSpPr>
        <xdr:cNvPr id="192" name="直線コネクタ 191"/>
        <xdr:cNvCxnSpPr/>
      </xdr:nvCxnSpPr>
      <xdr:spPr>
        <a:xfrm>
          <a:off x="2209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101600</xdr:rowOff>
    </xdr:to>
    <xdr:cxnSp macro="">
      <xdr:nvCxnSpPr>
        <xdr:cNvPr id="195" name="直線コネクタ 194"/>
        <xdr:cNvCxnSpPr/>
      </xdr:nvCxnSpPr>
      <xdr:spPr>
        <a:xfrm>
          <a:off x="1320800" y="965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5" name="楕円 204"/>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07" name="楕円 206"/>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8" name="テキスト ボックス 207"/>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09" name="楕円 208"/>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10" name="テキスト ボックス 209"/>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1" name="楕円 210"/>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2" name="テキスト ボックス 21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3" name="楕円 212"/>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4" name="テキスト ボックス 213"/>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本市のその他経費は増加傾向であるが、これは主に高齢化の進展により、介護保険・後期高齢者医療事業への繰出金が増加傾向にあるためである。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127000</xdr:rowOff>
    </xdr:to>
    <xdr:cxnSp macro="">
      <xdr:nvCxnSpPr>
        <xdr:cNvPr id="247" name="直線コネクタ 246"/>
        <xdr:cNvCxnSpPr/>
      </xdr:nvCxnSpPr>
      <xdr:spPr>
        <a:xfrm>
          <a:off x="15671800" y="9674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73660</xdr:rowOff>
    </xdr:to>
    <xdr:cxnSp macro="">
      <xdr:nvCxnSpPr>
        <xdr:cNvPr id="250" name="直線コネクタ 249"/>
        <xdr:cNvCxnSpPr/>
      </xdr:nvCxnSpPr>
      <xdr:spPr>
        <a:xfrm>
          <a:off x="14782800" y="9621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20320</xdr:rowOff>
    </xdr:to>
    <xdr:cxnSp macro="">
      <xdr:nvCxnSpPr>
        <xdr:cNvPr id="253" name="直線コネクタ 252"/>
        <xdr:cNvCxnSpPr/>
      </xdr:nvCxnSpPr>
      <xdr:spPr>
        <a:xfrm>
          <a:off x="13893800" y="960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5080</xdr:rowOff>
    </xdr:to>
    <xdr:cxnSp macro="">
      <xdr:nvCxnSpPr>
        <xdr:cNvPr id="256" name="直線コネクタ 255"/>
        <xdr:cNvCxnSpPr/>
      </xdr:nvCxnSpPr>
      <xdr:spPr>
        <a:xfrm>
          <a:off x="13004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6" name="楕円 26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7"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8" name="楕円 267"/>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69" name="テキスト ボックス 268"/>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0" name="楕円 269"/>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1" name="テキスト ボックス 270"/>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2" name="楕円 271"/>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3" name="テキスト ボックス 272"/>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4" name="楕円 273"/>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5" name="テキスト ボックス 274"/>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本市の補助費等は増加傾向にあるが、下水道事業会計への補助金が減となっていることで、指標は横ばいとなっている。</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年度に子ども子育て支援新制度が開始されたことに伴い保育ルーム等補助金が扶助費となったことで、</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年度までと比べ指標は改善している。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97064</xdr:rowOff>
    </xdr:from>
    <xdr:to>
      <xdr:col>82</xdr:col>
      <xdr:colOff>107950</xdr:colOff>
      <xdr:row>35</xdr:row>
      <xdr:rowOff>97064</xdr:rowOff>
    </xdr:to>
    <xdr:cxnSp macro="">
      <xdr:nvCxnSpPr>
        <xdr:cNvPr id="310" name="直線コネクタ 309"/>
        <xdr:cNvCxnSpPr/>
      </xdr:nvCxnSpPr>
      <xdr:spPr>
        <a:xfrm>
          <a:off x="15671800" y="6097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97064</xdr:rowOff>
    </xdr:from>
    <xdr:to>
      <xdr:col>78</xdr:col>
      <xdr:colOff>69850</xdr:colOff>
      <xdr:row>35</xdr:row>
      <xdr:rowOff>97064</xdr:rowOff>
    </xdr:to>
    <xdr:cxnSp macro="">
      <xdr:nvCxnSpPr>
        <xdr:cNvPr id="313" name="直線コネクタ 312"/>
        <xdr:cNvCxnSpPr/>
      </xdr:nvCxnSpPr>
      <xdr:spPr>
        <a:xfrm>
          <a:off x="14782800" y="6097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97064</xdr:rowOff>
    </xdr:from>
    <xdr:to>
      <xdr:col>73</xdr:col>
      <xdr:colOff>180975</xdr:colOff>
      <xdr:row>35</xdr:row>
      <xdr:rowOff>129722</xdr:rowOff>
    </xdr:to>
    <xdr:cxnSp macro="">
      <xdr:nvCxnSpPr>
        <xdr:cNvPr id="316" name="直線コネクタ 315"/>
        <xdr:cNvCxnSpPr/>
      </xdr:nvCxnSpPr>
      <xdr:spPr>
        <a:xfrm flipV="1">
          <a:off x="13893800" y="6097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118836</xdr:rowOff>
    </xdr:from>
    <xdr:to>
      <xdr:col>69</xdr:col>
      <xdr:colOff>92075</xdr:colOff>
      <xdr:row>35</xdr:row>
      <xdr:rowOff>129722</xdr:rowOff>
    </xdr:to>
    <xdr:cxnSp macro="">
      <xdr:nvCxnSpPr>
        <xdr:cNvPr id="319" name="直線コネクタ 318"/>
        <xdr:cNvCxnSpPr/>
      </xdr:nvCxnSpPr>
      <xdr:spPr>
        <a:xfrm>
          <a:off x="13004800" y="6119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3" name="テキスト ボックス 322"/>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46264</xdr:rowOff>
    </xdr:from>
    <xdr:to>
      <xdr:col>82</xdr:col>
      <xdr:colOff>158750</xdr:colOff>
      <xdr:row>35</xdr:row>
      <xdr:rowOff>147864</xdr:rowOff>
    </xdr:to>
    <xdr:sp macro="" textlink="">
      <xdr:nvSpPr>
        <xdr:cNvPr id="329" name="楕円 328"/>
        <xdr:cNvSpPr/>
      </xdr:nvSpPr>
      <xdr:spPr>
        <a:xfrm>
          <a:off x="16459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62791</xdr:rowOff>
    </xdr:from>
    <xdr:ext cx="762000" cy="259045"/>
    <xdr:sp macro="" textlink="">
      <xdr:nvSpPr>
        <xdr:cNvPr id="330" name="補助費等該当値テキスト"/>
        <xdr:cNvSpPr txBox="1"/>
      </xdr:nvSpPr>
      <xdr:spPr>
        <a:xfrm>
          <a:off x="16598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46264</xdr:rowOff>
    </xdr:from>
    <xdr:to>
      <xdr:col>78</xdr:col>
      <xdr:colOff>120650</xdr:colOff>
      <xdr:row>35</xdr:row>
      <xdr:rowOff>147864</xdr:rowOff>
    </xdr:to>
    <xdr:sp macro="" textlink="">
      <xdr:nvSpPr>
        <xdr:cNvPr id="331" name="楕円 330"/>
        <xdr:cNvSpPr/>
      </xdr:nvSpPr>
      <xdr:spPr>
        <a:xfrm>
          <a:off x="15621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158041</xdr:rowOff>
    </xdr:from>
    <xdr:ext cx="736600" cy="259045"/>
    <xdr:sp macro="" textlink="">
      <xdr:nvSpPr>
        <xdr:cNvPr id="332" name="テキスト ボックス 331"/>
        <xdr:cNvSpPr txBox="1"/>
      </xdr:nvSpPr>
      <xdr:spPr>
        <a:xfrm>
          <a:off x="15290800" y="581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46264</xdr:rowOff>
    </xdr:from>
    <xdr:to>
      <xdr:col>74</xdr:col>
      <xdr:colOff>31750</xdr:colOff>
      <xdr:row>35</xdr:row>
      <xdr:rowOff>147864</xdr:rowOff>
    </xdr:to>
    <xdr:sp macro="" textlink="">
      <xdr:nvSpPr>
        <xdr:cNvPr id="333" name="楕円 332"/>
        <xdr:cNvSpPr/>
      </xdr:nvSpPr>
      <xdr:spPr>
        <a:xfrm>
          <a:off x="14732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158041</xdr:rowOff>
    </xdr:from>
    <xdr:ext cx="762000" cy="259045"/>
    <xdr:sp macro="" textlink="">
      <xdr:nvSpPr>
        <xdr:cNvPr id="334" name="テキスト ボックス 333"/>
        <xdr:cNvSpPr txBox="1"/>
      </xdr:nvSpPr>
      <xdr:spPr>
        <a:xfrm>
          <a:off x="14401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78922</xdr:rowOff>
    </xdr:from>
    <xdr:to>
      <xdr:col>69</xdr:col>
      <xdr:colOff>142875</xdr:colOff>
      <xdr:row>36</xdr:row>
      <xdr:rowOff>9072</xdr:rowOff>
    </xdr:to>
    <xdr:sp macro="" textlink="">
      <xdr:nvSpPr>
        <xdr:cNvPr id="335" name="楕円 334"/>
        <xdr:cNvSpPr/>
      </xdr:nvSpPr>
      <xdr:spPr>
        <a:xfrm>
          <a:off x="13843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19249</xdr:rowOff>
    </xdr:from>
    <xdr:ext cx="762000" cy="259045"/>
    <xdr:sp macro="" textlink="">
      <xdr:nvSpPr>
        <xdr:cNvPr id="336" name="テキスト ボックス 335"/>
        <xdr:cNvSpPr txBox="1"/>
      </xdr:nvSpPr>
      <xdr:spPr>
        <a:xfrm>
          <a:off x="13512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68036</xdr:rowOff>
    </xdr:from>
    <xdr:to>
      <xdr:col>65</xdr:col>
      <xdr:colOff>53975</xdr:colOff>
      <xdr:row>35</xdr:row>
      <xdr:rowOff>169636</xdr:rowOff>
    </xdr:to>
    <xdr:sp macro="" textlink="">
      <xdr:nvSpPr>
        <xdr:cNvPr id="337" name="楕円 336"/>
        <xdr:cNvSpPr/>
      </xdr:nvSpPr>
      <xdr:spPr>
        <a:xfrm>
          <a:off x="12954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8363</xdr:rowOff>
    </xdr:from>
    <xdr:ext cx="762000" cy="259045"/>
    <xdr:sp macro="" textlink="">
      <xdr:nvSpPr>
        <xdr:cNvPr id="338" name="テキスト ボックス 337"/>
        <xdr:cNvSpPr txBox="1"/>
      </xdr:nvSpPr>
      <xdr:spPr>
        <a:xfrm>
          <a:off x="12623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震災復興に伴い多額の市債を発行したため、類似団体平均と比較して高くなっていたが、平成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年度に負担のピークを迎えてからは減少傾向で推移しており、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年度から類似団体平均を下回る値となっている。</a:t>
          </a:r>
        </a:p>
        <a:p>
          <a:r>
            <a:rPr kumimoji="1" lang="ja-JP" altLang="en-US" sz="1300">
              <a:latin typeface="ＭＳ Ｐゴシック" panose="020B0600070205080204" pitchFamily="50" charset="-128"/>
              <a:ea typeface="ＭＳ Ｐゴシック" panose="020B0600070205080204" pitchFamily="50" charset="-128"/>
            </a:rPr>
            <a:t>　しかしながら、今後は公共施設の老朽化対策などの投資的経費の増大によって多額の市債発行が見込まれており、公債費が増加に転じると予測している。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78</xdr:row>
      <xdr:rowOff>35561</xdr:rowOff>
    </xdr:to>
    <xdr:cxnSp macro="">
      <xdr:nvCxnSpPr>
        <xdr:cNvPr id="371" name="直線コネクタ 370"/>
        <xdr:cNvCxnSpPr/>
      </xdr:nvCxnSpPr>
      <xdr:spPr>
        <a:xfrm flipV="1">
          <a:off x="3987800" y="13210539"/>
          <a:ext cx="8382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66039</xdr:rowOff>
    </xdr:to>
    <xdr:cxnSp macro="">
      <xdr:nvCxnSpPr>
        <xdr:cNvPr id="374" name="直線コネクタ 373"/>
        <xdr:cNvCxnSpPr/>
      </xdr:nvCxnSpPr>
      <xdr:spPr>
        <a:xfrm flipV="1">
          <a:off x="3098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66039</xdr:rowOff>
    </xdr:from>
    <xdr:to>
      <xdr:col>15</xdr:col>
      <xdr:colOff>98425</xdr:colOff>
      <xdr:row>78</xdr:row>
      <xdr:rowOff>157480</xdr:rowOff>
    </xdr:to>
    <xdr:cxnSp macro="">
      <xdr:nvCxnSpPr>
        <xdr:cNvPr id="377" name="直線コネクタ 376"/>
        <xdr:cNvCxnSpPr/>
      </xdr:nvCxnSpPr>
      <xdr:spPr>
        <a:xfrm flipV="1">
          <a:off x="2209800" y="134391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79" name="テキスト ボックス 378"/>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79</xdr:row>
      <xdr:rowOff>24130</xdr:rowOff>
    </xdr:to>
    <xdr:cxnSp macro="">
      <xdr:nvCxnSpPr>
        <xdr:cNvPr id="380" name="直線コネクタ 379"/>
        <xdr:cNvCxnSpPr/>
      </xdr:nvCxnSpPr>
      <xdr:spPr>
        <a:xfrm flipV="1">
          <a:off x="1320800" y="1353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2" name="テキスト ボックス 381"/>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4" name="テキスト ボックス 383"/>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0" name="楕円 389"/>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146066</xdr:rowOff>
    </xdr:from>
    <xdr:ext cx="762000" cy="259045"/>
    <xdr:sp macro="" textlink="">
      <xdr:nvSpPr>
        <xdr:cNvPr id="391" name="公債費該当値テキスト"/>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2" name="楕円 39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96538</xdr:rowOff>
    </xdr:from>
    <xdr:ext cx="736600" cy="259045"/>
    <xdr:sp macro="" textlink="">
      <xdr:nvSpPr>
        <xdr:cNvPr id="393" name="テキスト ボックス 392"/>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94" name="楕円 393"/>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95" name="テキスト ボックス 394"/>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396" name="楕円 395"/>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21607</xdr:rowOff>
    </xdr:from>
    <xdr:ext cx="762000" cy="259045"/>
    <xdr:sp macro="" textlink="">
      <xdr:nvSpPr>
        <xdr:cNvPr id="397" name="テキスト ボックス 396"/>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8" name="楕円 397"/>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399" name="テキスト ボックス 398"/>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類似団体平均と比較し高くなっているのは人件費に係る経常収支比率が高いためであるので、今後も引き続き給与水準の適正化に努めるとともに、職員数の適正管理により、総人件費の抑制に努める。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39370</xdr:rowOff>
    </xdr:from>
    <xdr:to>
      <xdr:col>82</xdr:col>
      <xdr:colOff>107950</xdr:colOff>
      <xdr:row>80</xdr:row>
      <xdr:rowOff>96520</xdr:rowOff>
    </xdr:to>
    <xdr:cxnSp macro="">
      <xdr:nvCxnSpPr>
        <xdr:cNvPr id="432" name="直線コネクタ 431"/>
        <xdr:cNvCxnSpPr/>
      </xdr:nvCxnSpPr>
      <xdr:spPr>
        <a:xfrm>
          <a:off x="15671800" y="135839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79</xdr:row>
      <xdr:rowOff>39370</xdr:rowOff>
    </xdr:to>
    <xdr:cxnSp macro="">
      <xdr:nvCxnSpPr>
        <xdr:cNvPr id="435" name="直線コネクタ 434"/>
        <xdr:cNvCxnSpPr/>
      </xdr:nvCxnSpPr>
      <xdr:spPr>
        <a:xfrm>
          <a:off x="14782800" y="133934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20320</xdr:rowOff>
    </xdr:to>
    <xdr:cxnSp macro="">
      <xdr:nvCxnSpPr>
        <xdr:cNvPr id="438" name="直線コネクタ 437"/>
        <xdr:cNvCxnSpPr/>
      </xdr:nvCxnSpPr>
      <xdr:spPr>
        <a:xfrm>
          <a:off x="13893800" y="1334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77</xdr:row>
      <xdr:rowOff>138430</xdr:rowOff>
    </xdr:to>
    <xdr:cxnSp macro="">
      <xdr:nvCxnSpPr>
        <xdr:cNvPr id="441" name="直線コネクタ 440"/>
        <xdr:cNvCxnSpPr/>
      </xdr:nvCxnSpPr>
      <xdr:spPr>
        <a:xfrm>
          <a:off x="13004800" y="1330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45720</xdr:rowOff>
    </xdr:from>
    <xdr:to>
      <xdr:col>82</xdr:col>
      <xdr:colOff>158750</xdr:colOff>
      <xdr:row>80</xdr:row>
      <xdr:rowOff>147320</xdr:rowOff>
    </xdr:to>
    <xdr:sp macro="" textlink="">
      <xdr:nvSpPr>
        <xdr:cNvPr id="451" name="楕円 450"/>
        <xdr:cNvSpPr/>
      </xdr:nvSpPr>
      <xdr:spPr>
        <a:xfrm>
          <a:off x="164592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17797</xdr:rowOff>
    </xdr:from>
    <xdr:ext cx="762000" cy="259045"/>
    <xdr:sp macro="" textlink="">
      <xdr:nvSpPr>
        <xdr:cNvPr id="452" name="公債費以外該当値テキスト"/>
        <xdr:cNvSpPr txBox="1"/>
      </xdr:nvSpPr>
      <xdr:spPr>
        <a:xfrm>
          <a:off x="165989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160020</xdr:rowOff>
    </xdr:from>
    <xdr:to>
      <xdr:col>78</xdr:col>
      <xdr:colOff>120650</xdr:colOff>
      <xdr:row>79</xdr:row>
      <xdr:rowOff>90170</xdr:rowOff>
    </xdr:to>
    <xdr:sp macro="" textlink="">
      <xdr:nvSpPr>
        <xdr:cNvPr id="453" name="楕円 452"/>
        <xdr:cNvSpPr/>
      </xdr:nvSpPr>
      <xdr:spPr>
        <a:xfrm>
          <a:off x="15621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74947</xdr:rowOff>
    </xdr:from>
    <xdr:ext cx="736600" cy="259045"/>
    <xdr:sp macro="" textlink="">
      <xdr:nvSpPr>
        <xdr:cNvPr id="454" name="テキスト ボックス 453"/>
        <xdr:cNvSpPr txBox="1"/>
      </xdr:nvSpPr>
      <xdr:spPr>
        <a:xfrm>
          <a:off x="15290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140970</xdr:rowOff>
    </xdr:from>
    <xdr:to>
      <xdr:col>74</xdr:col>
      <xdr:colOff>31750</xdr:colOff>
      <xdr:row>78</xdr:row>
      <xdr:rowOff>71120</xdr:rowOff>
    </xdr:to>
    <xdr:sp macro="" textlink="">
      <xdr:nvSpPr>
        <xdr:cNvPr id="455" name="楕円 454"/>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55897</xdr:rowOff>
    </xdr:from>
    <xdr:ext cx="762000" cy="259045"/>
    <xdr:sp macro="" textlink="">
      <xdr:nvSpPr>
        <xdr:cNvPr id="456" name="テキスト ボックス 455"/>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7" name="楕円 456"/>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8" name="テキスト ボックス 457"/>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59" name="楕円 458"/>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60" name="テキスト ボックス 459"/>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138689</xdr:rowOff>
    </xdr:from>
    <xdr:to>
      <xdr:col>29</xdr:col>
      <xdr:colOff>127000</xdr:colOff>
      <xdr:row>14</xdr:row>
      <xdr:rowOff>50221</xdr:rowOff>
    </xdr:to>
    <xdr:cxnSp macro="">
      <xdr:nvCxnSpPr>
        <xdr:cNvPr id="48" name="直線コネクタ 47"/>
        <xdr:cNvCxnSpPr/>
      </xdr:nvCxnSpPr>
      <xdr:spPr bwMode="auto">
        <a:xfrm flipV="1">
          <a:off x="5003800" y="2415164"/>
          <a:ext cx="647700" cy="8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50221</xdr:rowOff>
    </xdr:from>
    <xdr:to>
      <xdr:col>26</xdr:col>
      <xdr:colOff>50800</xdr:colOff>
      <xdr:row>14</xdr:row>
      <xdr:rowOff>91140</xdr:rowOff>
    </xdr:to>
    <xdr:cxnSp macro="">
      <xdr:nvCxnSpPr>
        <xdr:cNvPr id="51" name="直線コネクタ 50"/>
        <xdr:cNvCxnSpPr/>
      </xdr:nvCxnSpPr>
      <xdr:spPr bwMode="auto">
        <a:xfrm flipV="1">
          <a:off x="4305300" y="2498146"/>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91140</xdr:rowOff>
    </xdr:from>
    <xdr:to>
      <xdr:col>22</xdr:col>
      <xdr:colOff>114300</xdr:colOff>
      <xdr:row>14</xdr:row>
      <xdr:rowOff>168453</xdr:rowOff>
    </xdr:to>
    <xdr:cxnSp macro="">
      <xdr:nvCxnSpPr>
        <xdr:cNvPr id="54" name="直線コネクタ 53"/>
        <xdr:cNvCxnSpPr/>
      </xdr:nvCxnSpPr>
      <xdr:spPr bwMode="auto">
        <a:xfrm flipV="1">
          <a:off x="3606800" y="2539065"/>
          <a:ext cx="698500" cy="77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168453</xdr:rowOff>
    </xdr:from>
    <xdr:to>
      <xdr:col>18</xdr:col>
      <xdr:colOff>177800</xdr:colOff>
      <xdr:row>15</xdr:row>
      <xdr:rowOff>25486</xdr:rowOff>
    </xdr:to>
    <xdr:cxnSp macro="">
      <xdr:nvCxnSpPr>
        <xdr:cNvPr id="57" name="直線コネクタ 56"/>
        <xdr:cNvCxnSpPr/>
      </xdr:nvCxnSpPr>
      <xdr:spPr bwMode="auto">
        <a:xfrm flipV="1">
          <a:off x="2908300" y="2616378"/>
          <a:ext cx="698500" cy="28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87889</xdr:rowOff>
    </xdr:from>
    <xdr:to>
      <xdr:col>29</xdr:col>
      <xdr:colOff>177800</xdr:colOff>
      <xdr:row>14</xdr:row>
      <xdr:rowOff>18039</xdr:rowOff>
    </xdr:to>
    <xdr:sp macro="" textlink="">
      <xdr:nvSpPr>
        <xdr:cNvPr id="67" name="楕円 66"/>
        <xdr:cNvSpPr/>
      </xdr:nvSpPr>
      <xdr:spPr bwMode="auto">
        <a:xfrm>
          <a:off x="5600700" y="2364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104416</xdr:rowOff>
    </xdr:from>
    <xdr:ext cx="762000" cy="259045"/>
    <xdr:sp macro="" textlink="">
      <xdr:nvSpPr>
        <xdr:cNvPr id="68" name="人口1人当たり決算額の推移該当値テキスト130"/>
        <xdr:cNvSpPr txBox="1"/>
      </xdr:nvSpPr>
      <xdr:spPr>
        <a:xfrm>
          <a:off x="5740400" y="220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170871</xdr:rowOff>
    </xdr:from>
    <xdr:to>
      <xdr:col>26</xdr:col>
      <xdr:colOff>101600</xdr:colOff>
      <xdr:row>14</xdr:row>
      <xdr:rowOff>101021</xdr:rowOff>
    </xdr:to>
    <xdr:sp macro="" textlink="">
      <xdr:nvSpPr>
        <xdr:cNvPr id="69" name="楕円 68"/>
        <xdr:cNvSpPr/>
      </xdr:nvSpPr>
      <xdr:spPr bwMode="auto">
        <a:xfrm>
          <a:off x="4953000" y="244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111198</xdr:rowOff>
    </xdr:from>
    <xdr:ext cx="736600" cy="259045"/>
    <xdr:sp macro="" textlink="">
      <xdr:nvSpPr>
        <xdr:cNvPr id="70" name="テキスト ボックス 69"/>
        <xdr:cNvSpPr txBox="1"/>
      </xdr:nvSpPr>
      <xdr:spPr>
        <a:xfrm>
          <a:off x="4622800" y="221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40340</xdr:rowOff>
    </xdr:from>
    <xdr:to>
      <xdr:col>22</xdr:col>
      <xdr:colOff>165100</xdr:colOff>
      <xdr:row>14</xdr:row>
      <xdr:rowOff>141940</xdr:rowOff>
    </xdr:to>
    <xdr:sp macro="" textlink="">
      <xdr:nvSpPr>
        <xdr:cNvPr id="71" name="楕円 70"/>
        <xdr:cNvSpPr/>
      </xdr:nvSpPr>
      <xdr:spPr bwMode="auto">
        <a:xfrm>
          <a:off x="4254500" y="2488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152117</xdr:rowOff>
    </xdr:from>
    <xdr:ext cx="762000" cy="259045"/>
    <xdr:sp macro="" textlink="">
      <xdr:nvSpPr>
        <xdr:cNvPr id="72" name="テキスト ボックス 71"/>
        <xdr:cNvSpPr txBox="1"/>
      </xdr:nvSpPr>
      <xdr:spPr>
        <a:xfrm>
          <a:off x="3924300" y="22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117653</xdr:rowOff>
    </xdr:from>
    <xdr:to>
      <xdr:col>19</xdr:col>
      <xdr:colOff>38100</xdr:colOff>
      <xdr:row>15</xdr:row>
      <xdr:rowOff>47803</xdr:rowOff>
    </xdr:to>
    <xdr:sp macro="" textlink="">
      <xdr:nvSpPr>
        <xdr:cNvPr id="73" name="楕円 72"/>
        <xdr:cNvSpPr/>
      </xdr:nvSpPr>
      <xdr:spPr bwMode="auto">
        <a:xfrm>
          <a:off x="3556000" y="2565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57980</xdr:rowOff>
    </xdr:from>
    <xdr:ext cx="762000" cy="259045"/>
    <xdr:sp macro="" textlink="">
      <xdr:nvSpPr>
        <xdr:cNvPr id="74" name="テキスト ボックス 73"/>
        <xdr:cNvSpPr txBox="1"/>
      </xdr:nvSpPr>
      <xdr:spPr>
        <a:xfrm>
          <a:off x="3225800" y="233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146136</xdr:rowOff>
    </xdr:from>
    <xdr:to>
      <xdr:col>15</xdr:col>
      <xdr:colOff>101600</xdr:colOff>
      <xdr:row>15</xdr:row>
      <xdr:rowOff>76286</xdr:rowOff>
    </xdr:to>
    <xdr:sp macro="" textlink="">
      <xdr:nvSpPr>
        <xdr:cNvPr id="75" name="楕円 74"/>
        <xdr:cNvSpPr/>
      </xdr:nvSpPr>
      <xdr:spPr bwMode="auto">
        <a:xfrm>
          <a:off x="2857500" y="259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86463</xdr:rowOff>
    </xdr:from>
    <xdr:ext cx="762000" cy="259045"/>
    <xdr:sp macro="" textlink="">
      <xdr:nvSpPr>
        <xdr:cNvPr id="76" name="テキスト ボックス 75"/>
        <xdr:cNvSpPr txBox="1"/>
      </xdr:nvSpPr>
      <xdr:spPr>
        <a:xfrm>
          <a:off x="2527300" y="236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5842</xdr:rowOff>
    </xdr:from>
    <xdr:to>
      <xdr:col>29</xdr:col>
      <xdr:colOff>127000</xdr:colOff>
      <xdr:row>36</xdr:row>
      <xdr:rowOff>57353</xdr:rowOff>
    </xdr:to>
    <xdr:cxnSp macro="">
      <xdr:nvCxnSpPr>
        <xdr:cNvPr id="109" name="直線コネクタ 108"/>
        <xdr:cNvCxnSpPr/>
      </xdr:nvCxnSpPr>
      <xdr:spPr bwMode="auto">
        <a:xfrm>
          <a:off x="5003800" y="6959092"/>
          <a:ext cx="647700" cy="51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300355</xdr:rowOff>
    </xdr:from>
    <xdr:to>
      <xdr:col>26</xdr:col>
      <xdr:colOff>50800</xdr:colOff>
      <xdr:row>36</xdr:row>
      <xdr:rowOff>5842</xdr:rowOff>
    </xdr:to>
    <xdr:cxnSp macro="">
      <xdr:nvCxnSpPr>
        <xdr:cNvPr id="112" name="直線コネクタ 111"/>
        <xdr:cNvCxnSpPr/>
      </xdr:nvCxnSpPr>
      <xdr:spPr bwMode="auto">
        <a:xfrm>
          <a:off x="4305300" y="6910705"/>
          <a:ext cx="698500" cy="48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255206</xdr:rowOff>
    </xdr:from>
    <xdr:to>
      <xdr:col>22</xdr:col>
      <xdr:colOff>114300</xdr:colOff>
      <xdr:row>35</xdr:row>
      <xdr:rowOff>300355</xdr:rowOff>
    </xdr:to>
    <xdr:cxnSp macro="">
      <xdr:nvCxnSpPr>
        <xdr:cNvPr id="115" name="直線コネクタ 114"/>
        <xdr:cNvCxnSpPr/>
      </xdr:nvCxnSpPr>
      <xdr:spPr bwMode="auto">
        <a:xfrm>
          <a:off x="3606800" y="6865556"/>
          <a:ext cx="698500" cy="45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202514</xdr:rowOff>
    </xdr:from>
    <xdr:to>
      <xdr:col>18</xdr:col>
      <xdr:colOff>177800</xdr:colOff>
      <xdr:row>35</xdr:row>
      <xdr:rowOff>255206</xdr:rowOff>
    </xdr:to>
    <xdr:cxnSp macro="">
      <xdr:nvCxnSpPr>
        <xdr:cNvPr id="118" name="直線コネクタ 117"/>
        <xdr:cNvCxnSpPr/>
      </xdr:nvCxnSpPr>
      <xdr:spPr bwMode="auto">
        <a:xfrm>
          <a:off x="2908300" y="6812864"/>
          <a:ext cx="698500" cy="52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6553</xdr:rowOff>
    </xdr:from>
    <xdr:to>
      <xdr:col>29</xdr:col>
      <xdr:colOff>177800</xdr:colOff>
      <xdr:row>36</xdr:row>
      <xdr:rowOff>108153</xdr:rowOff>
    </xdr:to>
    <xdr:sp macro="" textlink="">
      <xdr:nvSpPr>
        <xdr:cNvPr id="128" name="楕円 127"/>
        <xdr:cNvSpPr/>
      </xdr:nvSpPr>
      <xdr:spPr bwMode="auto">
        <a:xfrm>
          <a:off x="5600700" y="695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321530</xdr:rowOff>
    </xdr:from>
    <xdr:ext cx="762000" cy="259045"/>
    <xdr:sp macro="" textlink="">
      <xdr:nvSpPr>
        <xdr:cNvPr id="129" name="人口1人当たり決算額の推移該当値テキスト445"/>
        <xdr:cNvSpPr txBox="1"/>
      </xdr:nvSpPr>
      <xdr:spPr>
        <a:xfrm>
          <a:off x="5740400" y="693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297942</xdr:rowOff>
    </xdr:from>
    <xdr:to>
      <xdr:col>26</xdr:col>
      <xdr:colOff>101600</xdr:colOff>
      <xdr:row>36</xdr:row>
      <xdr:rowOff>56642</xdr:rowOff>
    </xdr:to>
    <xdr:sp macro="" textlink="">
      <xdr:nvSpPr>
        <xdr:cNvPr id="130" name="楕円 129"/>
        <xdr:cNvSpPr/>
      </xdr:nvSpPr>
      <xdr:spPr bwMode="auto">
        <a:xfrm>
          <a:off x="4953000" y="690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41419</xdr:rowOff>
    </xdr:from>
    <xdr:ext cx="736600" cy="259045"/>
    <xdr:sp macro="" textlink="">
      <xdr:nvSpPr>
        <xdr:cNvPr id="131" name="テキスト ボックス 130"/>
        <xdr:cNvSpPr txBox="1"/>
      </xdr:nvSpPr>
      <xdr:spPr>
        <a:xfrm>
          <a:off x="4622800" y="699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249555</xdr:rowOff>
    </xdr:from>
    <xdr:to>
      <xdr:col>22</xdr:col>
      <xdr:colOff>165100</xdr:colOff>
      <xdr:row>36</xdr:row>
      <xdr:rowOff>8255</xdr:rowOff>
    </xdr:to>
    <xdr:sp macro="" textlink="">
      <xdr:nvSpPr>
        <xdr:cNvPr id="132" name="楕円 131"/>
        <xdr:cNvSpPr/>
      </xdr:nvSpPr>
      <xdr:spPr bwMode="auto">
        <a:xfrm>
          <a:off x="4254500" y="685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335932</xdr:rowOff>
    </xdr:from>
    <xdr:ext cx="762000" cy="259045"/>
    <xdr:sp macro="" textlink="">
      <xdr:nvSpPr>
        <xdr:cNvPr id="133" name="テキスト ボックス 132"/>
        <xdr:cNvSpPr txBox="1"/>
      </xdr:nvSpPr>
      <xdr:spPr>
        <a:xfrm>
          <a:off x="3924300" y="694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204406</xdr:rowOff>
    </xdr:from>
    <xdr:to>
      <xdr:col>19</xdr:col>
      <xdr:colOff>38100</xdr:colOff>
      <xdr:row>35</xdr:row>
      <xdr:rowOff>306006</xdr:rowOff>
    </xdr:to>
    <xdr:sp macro="" textlink="">
      <xdr:nvSpPr>
        <xdr:cNvPr id="134" name="楕円 133"/>
        <xdr:cNvSpPr/>
      </xdr:nvSpPr>
      <xdr:spPr bwMode="auto">
        <a:xfrm>
          <a:off x="3556000" y="681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290783</xdr:rowOff>
    </xdr:from>
    <xdr:ext cx="762000" cy="259045"/>
    <xdr:sp macro="" textlink="">
      <xdr:nvSpPr>
        <xdr:cNvPr id="135" name="テキスト ボックス 134"/>
        <xdr:cNvSpPr txBox="1"/>
      </xdr:nvSpPr>
      <xdr:spPr>
        <a:xfrm>
          <a:off x="3225800" y="690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151714</xdr:rowOff>
    </xdr:from>
    <xdr:to>
      <xdr:col>15</xdr:col>
      <xdr:colOff>101600</xdr:colOff>
      <xdr:row>35</xdr:row>
      <xdr:rowOff>253314</xdr:rowOff>
    </xdr:to>
    <xdr:sp macro="" textlink="">
      <xdr:nvSpPr>
        <xdr:cNvPr id="136" name="楕円 135"/>
        <xdr:cNvSpPr/>
      </xdr:nvSpPr>
      <xdr:spPr bwMode="auto">
        <a:xfrm>
          <a:off x="2857500" y="6762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238091</xdr:rowOff>
    </xdr:from>
    <xdr:ext cx="762000" cy="259045"/>
    <xdr:sp macro="" textlink="">
      <xdr:nvSpPr>
        <xdr:cNvPr id="137" name="テキスト ボックス 136"/>
        <xdr:cNvSpPr txBox="1"/>
      </xdr:nvSpPr>
      <xdr:spPr>
        <a:xfrm>
          <a:off x="2527300" y="684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485,225
478,727
99.96
171,623,727
168,676,640
2,447,184
97,141,547
141,794,781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50508</xdr:rowOff>
    </xdr:from>
    <xdr:to>
      <xdr:col>24</xdr:col>
      <xdr:colOff>63500</xdr:colOff>
      <xdr:row>32</xdr:row>
      <xdr:rowOff>171247</xdr:rowOff>
    </xdr:to>
    <xdr:cxnSp macro="">
      <xdr:nvCxnSpPr>
        <xdr:cNvPr id="61" name="直線コネクタ 60"/>
        <xdr:cNvCxnSpPr/>
      </xdr:nvCxnSpPr>
      <xdr:spPr>
        <a:xfrm flipV="1">
          <a:off x="3797300" y="5536908"/>
          <a:ext cx="838200" cy="12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160274</xdr:rowOff>
    </xdr:from>
    <xdr:to>
      <xdr:col>19</xdr:col>
      <xdr:colOff>177800</xdr:colOff>
      <xdr:row>32</xdr:row>
      <xdr:rowOff>171247</xdr:rowOff>
    </xdr:to>
    <xdr:cxnSp macro="">
      <xdr:nvCxnSpPr>
        <xdr:cNvPr id="64" name="直線コネクタ 63"/>
        <xdr:cNvCxnSpPr/>
      </xdr:nvCxnSpPr>
      <xdr:spPr>
        <a:xfrm>
          <a:off x="2908300" y="564667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160274</xdr:rowOff>
    </xdr:from>
    <xdr:to>
      <xdr:col>15</xdr:col>
      <xdr:colOff>50800</xdr:colOff>
      <xdr:row>33</xdr:row>
      <xdr:rowOff>39307</xdr:rowOff>
    </xdr:to>
    <xdr:cxnSp macro="">
      <xdr:nvCxnSpPr>
        <xdr:cNvPr id="67" name="直線コネクタ 66"/>
        <xdr:cNvCxnSpPr/>
      </xdr:nvCxnSpPr>
      <xdr:spPr>
        <a:xfrm flipV="1">
          <a:off x="2019300" y="5646674"/>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24371</xdr:rowOff>
    </xdr:from>
    <xdr:to>
      <xdr:col>10</xdr:col>
      <xdr:colOff>114300</xdr:colOff>
      <xdr:row>33</xdr:row>
      <xdr:rowOff>39307</xdr:rowOff>
    </xdr:to>
    <xdr:cxnSp macro="">
      <xdr:nvCxnSpPr>
        <xdr:cNvPr id="70" name="直線コネクタ 69"/>
        <xdr:cNvCxnSpPr/>
      </xdr:nvCxnSpPr>
      <xdr:spPr>
        <a:xfrm>
          <a:off x="1130300" y="5682221"/>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171158</xdr:rowOff>
    </xdr:from>
    <xdr:to>
      <xdr:col>24</xdr:col>
      <xdr:colOff>114300</xdr:colOff>
      <xdr:row>32</xdr:row>
      <xdr:rowOff>101308</xdr:rowOff>
    </xdr:to>
    <xdr:sp macro="" textlink="">
      <xdr:nvSpPr>
        <xdr:cNvPr id="80" name="楕円 79"/>
        <xdr:cNvSpPr/>
      </xdr:nvSpPr>
      <xdr:spPr>
        <a:xfrm>
          <a:off x="4584700" y="5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22585</xdr:rowOff>
    </xdr:from>
    <xdr:ext cx="534377" cy="259045"/>
    <xdr:sp macro="" textlink="">
      <xdr:nvSpPr>
        <xdr:cNvPr id="81" name="人件費該当値テキスト"/>
        <xdr:cNvSpPr txBox="1"/>
      </xdr:nvSpPr>
      <xdr:spPr>
        <a:xfrm>
          <a:off x="4686300" y="533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120447</xdr:rowOff>
    </xdr:from>
    <xdr:to>
      <xdr:col>20</xdr:col>
      <xdr:colOff>38100</xdr:colOff>
      <xdr:row>33</xdr:row>
      <xdr:rowOff>50597</xdr:rowOff>
    </xdr:to>
    <xdr:sp macro="" textlink="">
      <xdr:nvSpPr>
        <xdr:cNvPr id="82" name="楕円 81"/>
        <xdr:cNvSpPr/>
      </xdr:nvSpPr>
      <xdr:spPr>
        <a:xfrm>
          <a:off x="3746500" y="56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67124</xdr:rowOff>
    </xdr:from>
    <xdr:ext cx="534377" cy="259045"/>
    <xdr:sp macro="" textlink="">
      <xdr:nvSpPr>
        <xdr:cNvPr id="83" name="テキスト ボックス 82"/>
        <xdr:cNvSpPr txBox="1"/>
      </xdr:nvSpPr>
      <xdr:spPr>
        <a:xfrm>
          <a:off x="3530111" y="538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109474</xdr:rowOff>
    </xdr:from>
    <xdr:to>
      <xdr:col>15</xdr:col>
      <xdr:colOff>101600</xdr:colOff>
      <xdr:row>33</xdr:row>
      <xdr:rowOff>39624</xdr:rowOff>
    </xdr:to>
    <xdr:sp macro="" textlink="">
      <xdr:nvSpPr>
        <xdr:cNvPr id="84" name="楕円 83"/>
        <xdr:cNvSpPr/>
      </xdr:nvSpPr>
      <xdr:spPr>
        <a:xfrm>
          <a:off x="2857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56151</xdr:rowOff>
    </xdr:from>
    <xdr:ext cx="534377" cy="259045"/>
    <xdr:sp macro="" textlink="">
      <xdr:nvSpPr>
        <xdr:cNvPr id="85" name="テキスト ボックス 84"/>
        <xdr:cNvSpPr txBox="1"/>
      </xdr:nvSpPr>
      <xdr:spPr>
        <a:xfrm>
          <a:off x="2641111" y="537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159957</xdr:rowOff>
    </xdr:from>
    <xdr:to>
      <xdr:col>10</xdr:col>
      <xdr:colOff>165100</xdr:colOff>
      <xdr:row>33</xdr:row>
      <xdr:rowOff>90107</xdr:rowOff>
    </xdr:to>
    <xdr:sp macro="" textlink="">
      <xdr:nvSpPr>
        <xdr:cNvPr id="86" name="楕円 85"/>
        <xdr:cNvSpPr/>
      </xdr:nvSpPr>
      <xdr:spPr>
        <a:xfrm>
          <a:off x="1968500" y="56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106634</xdr:rowOff>
    </xdr:from>
    <xdr:ext cx="534377" cy="259045"/>
    <xdr:sp macro="" textlink="">
      <xdr:nvSpPr>
        <xdr:cNvPr id="87" name="テキスト ボックス 86"/>
        <xdr:cNvSpPr txBox="1"/>
      </xdr:nvSpPr>
      <xdr:spPr>
        <a:xfrm>
          <a:off x="1752111" y="54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145021</xdr:rowOff>
    </xdr:from>
    <xdr:to>
      <xdr:col>6</xdr:col>
      <xdr:colOff>38100</xdr:colOff>
      <xdr:row>33</xdr:row>
      <xdr:rowOff>75171</xdr:rowOff>
    </xdr:to>
    <xdr:sp macro="" textlink="">
      <xdr:nvSpPr>
        <xdr:cNvPr id="88" name="楕円 87"/>
        <xdr:cNvSpPr/>
      </xdr:nvSpPr>
      <xdr:spPr>
        <a:xfrm>
          <a:off x="1079500" y="56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91698</xdr:rowOff>
    </xdr:from>
    <xdr:ext cx="534377" cy="259045"/>
    <xdr:sp macro="" textlink="">
      <xdr:nvSpPr>
        <xdr:cNvPr id="89" name="テキスト ボックス 88"/>
        <xdr:cNvSpPr txBox="1"/>
      </xdr:nvSpPr>
      <xdr:spPr>
        <a:xfrm>
          <a:off x="863111" y="54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136042</xdr:rowOff>
    </xdr:from>
    <xdr:to>
      <xdr:col>24</xdr:col>
      <xdr:colOff>63500</xdr:colOff>
      <xdr:row>55</xdr:row>
      <xdr:rowOff>1206</xdr:rowOff>
    </xdr:to>
    <xdr:cxnSp macro="">
      <xdr:nvCxnSpPr>
        <xdr:cNvPr id="119" name="直線コネクタ 118"/>
        <xdr:cNvCxnSpPr/>
      </xdr:nvCxnSpPr>
      <xdr:spPr>
        <a:xfrm flipV="1">
          <a:off x="3797300" y="9394342"/>
          <a:ext cx="8382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1206</xdr:rowOff>
    </xdr:from>
    <xdr:to>
      <xdr:col>19</xdr:col>
      <xdr:colOff>177800</xdr:colOff>
      <xdr:row>55</xdr:row>
      <xdr:rowOff>11684</xdr:rowOff>
    </xdr:to>
    <xdr:cxnSp macro="">
      <xdr:nvCxnSpPr>
        <xdr:cNvPr id="122" name="直線コネクタ 121"/>
        <xdr:cNvCxnSpPr/>
      </xdr:nvCxnSpPr>
      <xdr:spPr>
        <a:xfrm flipV="1">
          <a:off x="2908300" y="9430956"/>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74757</xdr:rowOff>
    </xdr:from>
    <xdr:ext cx="534377" cy="259045"/>
    <xdr:sp macro="" textlink="">
      <xdr:nvSpPr>
        <xdr:cNvPr id="124" name="テキスト ボックス 123"/>
        <xdr:cNvSpPr txBox="1"/>
      </xdr:nvSpPr>
      <xdr:spPr>
        <a:xfrm>
          <a:off x="3530111" y="9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11684</xdr:rowOff>
    </xdr:from>
    <xdr:to>
      <xdr:col>15</xdr:col>
      <xdr:colOff>50800</xdr:colOff>
      <xdr:row>55</xdr:row>
      <xdr:rowOff>39039</xdr:rowOff>
    </xdr:to>
    <xdr:cxnSp macro="">
      <xdr:nvCxnSpPr>
        <xdr:cNvPr id="125" name="直線コネクタ 124"/>
        <xdr:cNvCxnSpPr/>
      </xdr:nvCxnSpPr>
      <xdr:spPr>
        <a:xfrm flipV="1">
          <a:off x="2019300" y="9441434"/>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39039</xdr:rowOff>
    </xdr:from>
    <xdr:to>
      <xdr:col>10</xdr:col>
      <xdr:colOff>114300</xdr:colOff>
      <xdr:row>55</xdr:row>
      <xdr:rowOff>148806</xdr:rowOff>
    </xdr:to>
    <xdr:cxnSp macro="">
      <xdr:nvCxnSpPr>
        <xdr:cNvPr id="128" name="直線コネクタ 127"/>
        <xdr:cNvCxnSpPr/>
      </xdr:nvCxnSpPr>
      <xdr:spPr>
        <a:xfrm flipV="1">
          <a:off x="1130300" y="9468789"/>
          <a:ext cx="889000" cy="10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109275</xdr:rowOff>
    </xdr:from>
    <xdr:ext cx="534377" cy="259045"/>
    <xdr:sp macro="" textlink="">
      <xdr:nvSpPr>
        <xdr:cNvPr id="130" name="テキスト ボックス 129"/>
        <xdr:cNvSpPr txBox="1"/>
      </xdr:nvSpPr>
      <xdr:spPr>
        <a:xfrm>
          <a:off x="1752111" y="95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47362</xdr:rowOff>
    </xdr:from>
    <xdr:ext cx="534377" cy="259045"/>
    <xdr:sp macro="" textlink="">
      <xdr:nvSpPr>
        <xdr:cNvPr id="132" name="テキスト ボックス 131"/>
        <xdr:cNvSpPr txBox="1"/>
      </xdr:nvSpPr>
      <xdr:spPr>
        <a:xfrm>
          <a:off x="863111" y="96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85242</xdr:rowOff>
    </xdr:from>
    <xdr:to>
      <xdr:col>24</xdr:col>
      <xdr:colOff>114300</xdr:colOff>
      <xdr:row>55</xdr:row>
      <xdr:rowOff>15392</xdr:rowOff>
    </xdr:to>
    <xdr:sp macro="" textlink="">
      <xdr:nvSpPr>
        <xdr:cNvPr id="138" name="楕円 137"/>
        <xdr:cNvSpPr/>
      </xdr:nvSpPr>
      <xdr:spPr>
        <a:xfrm>
          <a:off x="4584700" y="93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108119</xdr:rowOff>
    </xdr:from>
    <xdr:ext cx="534377" cy="259045"/>
    <xdr:sp macro="" textlink="">
      <xdr:nvSpPr>
        <xdr:cNvPr id="139" name="物件費該当値テキスト"/>
        <xdr:cNvSpPr txBox="1"/>
      </xdr:nvSpPr>
      <xdr:spPr>
        <a:xfrm>
          <a:off x="4686300" y="919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121856</xdr:rowOff>
    </xdr:from>
    <xdr:to>
      <xdr:col>20</xdr:col>
      <xdr:colOff>38100</xdr:colOff>
      <xdr:row>55</xdr:row>
      <xdr:rowOff>52006</xdr:rowOff>
    </xdr:to>
    <xdr:sp macro="" textlink="">
      <xdr:nvSpPr>
        <xdr:cNvPr id="140" name="楕円 139"/>
        <xdr:cNvSpPr/>
      </xdr:nvSpPr>
      <xdr:spPr>
        <a:xfrm>
          <a:off x="3746500" y="93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68533</xdr:rowOff>
    </xdr:from>
    <xdr:ext cx="534377" cy="259045"/>
    <xdr:sp macro="" textlink="">
      <xdr:nvSpPr>
        <xdr:cNvPr id="141" name="テキスト ボックス 140"/>
        <xdr:cNvSpPr txBox="1"/>
      </xdr:nvSpPr>
      <xdr:spPr>
        <a:xfrm>
          <a:off x="3530111" y="915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132334</xdr:rowOff>
    </xdr:from>
    <xdr:to>
      <xdr:col>15</xdr:col>
      <xdr:colOff>101600</xdr:colOff>
      <xdr:row>55</xdr:row>
      <xdr:rowOff>62484</xdr:rowOff>
    </xdr:to>
    <xdr:sp macro="" textlink="">
      <xdr:nvSpPr>
        <xdr:cNvPr id="142" name="楕円 141"/>
        <xdr:cNvSpPr/>
      </xdr:nvSpPr>
      <xdr:spPr>
        <a:xfrm>
          <a:off x="2857500" y="93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79011</xdr:rowOff>
    </xdr:from>
    <xdr:ext cx="534377" cy="259045"/>
    <xdr:sp macro="" textlink="">
      <xdr:nvSpPr>
        <xdr:cNvPr id="143" name="テキスト ボックス 142"/>
        <xdr:cNvSpPr txBox="1"/>
      </xdr:nvSpPr>
      <xdr:spPr>
        <a:xfrm>
          <a:off x="2641111" y="916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159689</xdr:rowOff>
    </xdr:from>
    <xdr:to>
      <xdr:col>10</xdr:col>
      <xdr:colOff>165100</xdr:colOff>
      <xdr:row>55</xdr:row>
      <xdr:rowOff>89839</xdr:rowOff>
    </xdr:to>
    <xdr:sp macro="" textlink="">
      <xdr:nvSpPr>
        <xdr:cNvPr id="144" name="楕円 143"/>
        <xdr:cNvSpPr/>
      </xdr:nvSpPr>
      <xdr:spPr>
        <a:xfrm>
          <a:off x="1968500" y="94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106366</xdr:rowOff>
    </xdr:from>
    <xdr:ext cx="534377" cy="259045"/>
    <xdr:sp macro="" textlink="">
      <xdr:nvSpPr>
        <xdr:cNvPr id="145" name="テキスト ボックス 144"/>
        <xdr:cNvSpPr txBox="1"/>
      </xdr:nvSpPr>
      <xdr:spPr>
        <a:xfrm>
          <a:off x="1752111" y="919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98006</xdr:rowOff>
    </xdr:from>
    <xdr:to>
      <xdr:col>6</xdr:col>
      <xdr:colOff>38100</xdr:colOff>
      <xdr:row>56</xdr:row>
      <xdr:rowOff>28156</xdr:rowOff>
    </xdr:to>
    <xdr:sp macro="" textlink="">
      <xdr:nvSpPr>
        <xdr:cNvPr id="146" name="楕円 145"/>
        <xdr:cNvSpPr/>
      </xdr:nvSpPr>
      <xdr:spPr>
        <a:xfrm>
          <a:off x="1079500" y="95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44683</xdr:rowOff>
    </xdr:from>
    <xdr:ext cx="534377" cy="259045"/>
    <xdr:sp macro="" textlink="">
      <xdr:nvSpPr>
        <xdr:cNvPr id="147" name="テキスト ボックス 146"/>
        <xdr:cNvSpPr txBox="1"/>
      </xdr:nvSpPr>
      <xdr:spPr>
        <a:xfrm>
          <a:off x="863111" y="93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102209</xdr:rowOff>
    </xdr:from>
    <xdr:to>
      <xdr:col>24</xdr:col>
      <xdr:colOff>63500</xdr:colOff>
      <xdr:row>75</xdr:row>
      <xdr:rowOff>107787</xdr:rowOff>
    </xdr:to>
    <xdr:cxnSp macro="">
      <xdr:nvCxnSpPr>
        <xdr:cNvPr id="174" name="直線コネクタ 173"/>
        <xdr:cNvCxnSpPr/>
      </xdr:nvCxnSpPr>
      <xdr:spPr>
        <a:xfrm flipV="1">
          <a:off x="3797300" y="12960959"/>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5"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107787</xdr:rowOff>
    </xdr:from>
    <xdr:to>
      <xdr:col>19</xdr:col>
      <xdr:colOff>177800</xdr:colOff>
      <xdr:row>75</xdr:row>
      <xdr:rowOff>125253</xdr:rowOff>
    </xdr:to>
    <xdr:cxnSp macro="">
      <xdr:nvCxnSpPr>
        <xdr:cNvPr id="177" name="直線コネクタ 176"/>
        <xdr:cNvCxnSpPr/>
      </xdr:nvCxnSpPr>
      <xdr:spPr>
        <a:xfrm flipV="1">
          <a:off x="2908300" y="12966537"/>
          <a:ext cx="8890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79" name="テキスト ボックス 178"/>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125253</xdr:rowOff>
    </xdr:from>
    <xdr:to>
      <xdr:col>15</xdr:col>
      <xdr:colOff>50800</xdr:colOff>
      <xdr:row>75</xdr:row>
      <xdr:rowOff>126624</xdr:rowOff>
    </xdr:to>
    <xdr:cxnSp macro="">
      <xdr:nvCxnSpPr>
        <xdr:cNvPr id="180" name="直線コネクタ 179"/>
        <xdr:cNvCxnSpPr/>
      </xdr:nvCxnSpPr>
      <xdr:spPr>
        <a:xfrm flipV="1">
          <a:off x="2019300" y="1298400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154286</xdr:rowOff>
    </xdr:from>
    <xdr:ext cx="469744" cy="259045"/>
    <xdr:sp macro="" textlink="">
      <xdr:nvSpPr>
        <xdr:cNvPr id="182" name="テキスト ボックス 181"/>
        <xdr:cNvSpPr txBox="1"/>
      </xdr:nvSpPr>
      <xdr:spPr>
        <a:xfrm>
          <a:off x="2673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126624</xdr:rowOff>
    </xdr:from>
    <xdr:to>
      <xdr:col>10</xdr:col>
      <xdr:colOff>114300</xdr:colOff>
      <xdr:row>75</xdr:row>
      <xdr:rowOff>158993</xdr:rowOff>
    </xdr:to>
    <xdr:cxnSp macro="">
      <xdr:nvCxnSpPr>
        <xdr:cNvPr id="183" name="直線コネクタ 182"/>
        <xdr:cNvCxnSpPr/>
      </xdr:nvCxnSpPr>
      <xdr:spPr>
        <a:xfrm flipV="1">
          <a:off x="1130300" y="12985374"/>
          <a:ext cx="889000" cy="3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160779</xdr:rowOff>
    </xdr:from>
    <xdr:ext cx="469744" cy="259045"/>
    <xdr:sp macro="" textlink="">
      <xdr:nvSpPr>
        <xdr:cNvPr id="185" name="テキスト ボックス 184"/>
        <xdr:cNvSpPr txBox="1"/>
      </xdr:nvSpPr>
      <xdr:spPr>
        <a:xfrm>
          <a:off x="1784428"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138650</xdr:rowOff>
    </xdr:from>
    <xdr:ext cx="469744" cy="259045"/>
    <xdr:sp macro="" textlink="">
      <xdr:nvSpPr>
        <xdr:cNvPr id="187" name="テキスト ボックス 186"/>
        <xdr:cNvSpPr txBox="1"/>
      </xdr:nvSpPr>
      <xdr:spPr>
        <a:xfrm>
          <a:off x="895428"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51409</xdr:rowOff>
    </xdr:from>
    <xdr:to>
      <xdr:col>24</xdr:col>
      <xdr:colOff>114300</xdr:colOff>
      <xdr:row>75</xdr:row>
      <xdr:rowOff>153009</xdr:rowOff>
    </xdr:to>
    <xdr:sp macro="" textlink="">
      <xdr:nvSpPr>
        <xdr:cNvPr id="193" name="楕円 192"/>
        <xdr:cNvSpPr/>
      </xdr:nvSpPr>
      <xdr:spPr>
        <a:xfrm>
          <a:off x="4584700" y="129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74286</xdr:rowOff>
    </xdr:from>
    <xdr:ext cx="469744" cy="259045"/>
    <xdr:sp macro="" textlink="">
      <xdr:nvSpPr>
        <xdr:cNvPr id="194" name="維持補修費該当値テキスト"/>
        <xdr:cNvSpPr txBox="1"/>
      </xdr:nvSpPr>
      <xdr:spPr>
        <a:xfrm>
          <a:off x="4686300" y="1276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56987</xdr:rowOff>
    </xdr:from>
    <xdr:to>
      <xdr:col>20</xdr:col>
      <xdr:colOff>38100</xdr:colOff>
      <xdr:row>75</xdr:row>
      <xdr:rowOff>158587</xdr:rowOff>
    </xdr:to>
    <xdr:sp macro="" textlink="">
      <xdr:nvSpPr>
        <xdr:cNvPr id="195" name="楕円 194"/>
        <xdr:cNvSpPr/>
      </xdr:nvSpPr>
      <xdr:spPr>
        <a:xfrm>
          <a:off x="3746500" y="129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3664</xdr:rowOff>
    </xdr:from>
    <xdr:ext cx="469744" cy="259045"/>
    <xdr:sp macro="" textlink="">
      <xdr:nvSpPr>
        <xdr:cNvPr id="196" name="テキスト ボックス 195"/>
        <xdr:cNvSpPr txBox="1"/>
      </xdr:nvSpPr>
      <xdr:spPr>
        <a:xfrm>
          <a:off x="3562428" y="1269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74453</xdr:rowOff>
    </xdr:from>
    <xdr:to>
      <xdr:col>15</xdr:col>
      <xdr:colOff>101600</xdr:colOff>
      <xdr:row>76</xdr:row>
      <xdr:rowOff>4603</xdr:rowOff>
    </xdr:to>
    <xdr:sp macro="" textlink="">
      <xdr:nvSpPr>
        <xdr:cNvPr id="197" name="楕円 196"/>
        <xdr:cNvSpPr/>
      </xdr:nvSpPr>
      <xdr:spPr>
        <a:xfrm>
          <a:off x="2857500" y="129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21130</xdr:rowOff>
    </xdr:from>
    <xdr:ext cx="469744" cy="259045"/>
    <xdr:sp macro="" textlink="">
      <xdr:nvSpPr>
        <xdr:cNvPr id="198" name="テキスト ボックス 197"/>
        <xdr:cNvSpPr txBox="1"/>
      </xdr:nvSpPr>
      <xdr:spPr>
        <a:xfrm>
          <a:off x="2673428" y="1270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75824</xdr:rowOff>
    </xdr:from>
    <xdr:to>
      <xdr:col>10</xdr:col>
      <xdr:colOff>165100</xdr:colOff>
      <xdr:row>76</xdr:row>
      <xdr:rowOff>5975</xdr:rowOff>
    </xdr:to>
    <xdr:sp macro="" textlink="">
      <xdr:nvSpPr>
        <xdr:cNvPr id="199" name="楕円 198"/>
        <xdr:cNvSpPr/>
      </xdr:nvSpPr>
      <xdr:spPr>
        <a:xfrm>
          <a:off x="1968500" y="129345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22501</xdr:rowOff>
    </xdr:from>
    <xdr:ext cx="469744" cy="259045"/>
    <xdr:sp macro="" textlink="">
      <xdr:nvSpPr>
        <xdr:cNvPr id="200" name="テキスト ボックス 199"/>
        <xdr:cNvSpPr txBox="1"/>
      </xdr:nvSpPr>
      <xdr:spPr>
        <a:xfrm>
          <a:off x="1784428" y="1270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108194</xdr:rowOff>
    </xdr:from>
    <xdr:to>
      <xdr:col>6</xdr:col>
      <xdr:colOff>38100</xdr:colOff>
      <xdr:row>76</xdr:row>
      <xdr:rowOff>38345</xdr:rowOff>
    </xdr:to>
    <xdr:sp macro="" textlink="">
      <xdr:nvSpPr>
        <xdr:cNvPr id="201" name="楕円 200"/>
        <xdr:cNvSpPr/>
      </xdr:nvSpPr>
      <xdr:spPr>
        <a:xfrm>
          <a:off x="1079500" y="129669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54871</xdr:rowOff>
    </xdr:from>
    <xdr:ext cx="469744" cy="259045"/>
    <xdr:sp macro="" textlink="">
      <xdr:nvSpPr>
        <xdr:cNvPr id="202" name="テキスト ボックス 201"/>
        <xdr:cNvSpPr txBox="1"/>
      </xdr:nvSpPr>
      <xdr:spPr>
        <a:xfrm>
          <a:off x="895428" y="1274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40615</xdr:rowOff>
    </xdr:from>
    <xdr:to>
      <xdr:col>24</xdr:col>
      <xdr:colOff>63500</xdr:colOff>
      <xdr:row>96</xdr:row>
      <xdr:rowOff>66903</xdr:rowOff>
    </xdr:to>
    <xdr:cxnSp macro="">
      <xdr:nvCxnSpPr>
        <xdr:cNvPr id="232" name="直線コネクタ 231"/>
        <xdr:cNvCxnSpPr/>
      </xdr:nvCxnSpPr>
      <xdr:spPr>
        <a:xfrm flipV="1">
          <a:off x="3797300" y="16499815"/>
          <a:ext cx="8382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66903</xdr:rowOff>
    </xdr:from>
    <xdr:to>
      <xdr:col>19</xdr:col>
      <xdr:colOff>177800</xdr:colOff>
      <xdr:row>96</xdr:row>
      <xdr:rowOff>115075</xdr:rowOff>
    </xdr:to>
    <xdr:cxnSp macro="">
      <xdr:nvCxnSpPr>
        <xdr:cNvPr id="235" name="直線コネクタ 234"/>
        <xdr:cNvCxnSpPr/>
      </xdr:nvCxnSpPr>
      <xdr:spPr>
        <a:xfrm flipV="1">
          <a:off x="2908300" y="16526103"/>
          <a:ext cx="889000" cy="4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115075</xdr:rowOff>
    </xdr:from>
    <xdr:to>
      <xdr:col>15</xdr:col>
      <xdr:colOff>50800</xdr:colOff>
      <xdr:row>97</xdr:row>
      <xdr:rowOff>5766</xdr:rowOff>
    </xdr:to>
    <xdr:cxnSp macro="">
      <xdr:nvCxnSpPr>
        <xdr:cNvPr id="238" name="直線コネクタ 237"/>
        <xdr:cNvCxnSpPr/>
      </xdr:nvCxnSpPr>
      <xdr:spPr>
        <a:xfrm flipV="1">
          <a:off x="2019300" y="16574275"/>
          <a:ext cx="889000" cy="6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5766</xdr:rowOff>
    </xdr:from>
    <xdr:to>
      <xdr:col>10</xdr:col>
      <xdr:colOff>114300</xdr:colOff>
      <xdr:row>97</xdr:row>
      <xdr:rowOff>73913</xdr:rowOff>
    </xdr:to>
    <xdr:cxnSp macro="">
      <xdr:nvCxnSpPr>
        <xdr:cNvPr id="241" name="直線コネクタ 240"/>
        <xdr:cNvCxnSpPr/>
      </xdr:nvCxnSpPr>
      <xdr:spPr>
        <a:xfrm flipV="1">
          <a:off x="1130300" y="16636416"/>
          <a:ext cx="889000" cy="6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161265</xdr:rowOff>
    </xdr:from>
    <xdr:to>
      <xdr:col>24</xdr:col>
      <xdr:colOff>114300</xdr:colOff>
      <xdr:row>96</xdr:row>
      <xdr:rowOff>91415</xdr:rowOff>
    </xdr:to>
    <xdr:sp macro="" textlink="">
      <xdr:nvSpPr>
        <xdr:cNvPr id="251" name="楕円 250"/>
        <xdr:cNvSpPr/>
      </xdr:nvSpPr>
      <xdr:spPr>
        <a:xfrm>
          <a:off x="4584700" y="164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139692</xdr:rowOff>
    </xdr:from>
    <xdr:ext cx="599010" cy="259045"/>
    <xdr:sp macro="" textlink="">
      <xdr:nvSpPr>
        <xdr:cNvPr id="252" name="扶助費該当値テキスト"/>
        <xdr:cNvSpPr txBox="1"/>
      </xdr:nvSpPr>
      <xdr:spPr>
        <a:xfrm>
          <a:off x="4686300" y="1642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16103</xdr:rowOff>
    </xdr:from>
    <xdr:to>
      <xdr:col>20</xdr:col>
      <xdr:colOff>38100</xdr:colOff>
      <xdr:row>96</xdr:row>
      <xdr:rowOff>117703</xdr:rowOff>
    </xdr:to>
    <xdr:sp macro="" textlink="">
      <xdr:nvSpPr>
        <xdr:cNvPr id="253" name="楕円 252"/>
        <xdr:cNvSpPr/>
      </xdr:nvSpPr>
      <xdr:spPr>
        <a:xfrm>
          <a:off x="3746500" y="164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108830</xdr:rowOff>
    </xdr:from>
    <xdr:ext cx="534377" cy="259045"/>
    <xdr:sp macro="" textlink="">
      <xdr:nvSpPr>
        <xdr:cNvPr id="254" name="テキスト ボックス 253"/>
        <xdr:cNvSpPr txBox="1"/>
      </xdr:nvSpPr>
      <xdr:spPr>
        <a:xfrm>
          <a:off x="3530111" y="165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64275</xdr:rowOff>
    </xdr:from>
    <xdr:to>
      <xdr:col>15</xdr:col>
      <xdr:colOff>101600</xdr:colOff>
      <xdr:row>96</xdr:row>
      <xdr:rowOff>165875</xdr:rowOff>
    </xdr:to>
    <xdr:sp macro="" textlink="">
      <xdr:nvSpPr>
        <xdr:cNvPr id="255" name="楕円 254"/>
        <xdr:cNvSpPr/>
      </xdr:nvSpPr>
      <xdr:spPr>
        <a:xfrm>
          <a:off x="2857500" y="165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157002</xdr:rowOff>
    </xdr:from>
    <xdr:ext cx="534377" cy="259045"/>
    <xdr:sp macro="" textlink="">
      <xdr:nvSpPr>
        <xdr:cNvPr id="256" name="テキスト ボックス 255"/>
        <xdr:cNvSpPr txBox="1"/>
      </xdr:nvSpPr>
      <xdr:spPr>
        <a:xfrm>
          <a:off x="2641111" y="166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126416</xdr:rowOff>
    </xdr:from>
    <xdr:to>
      <xdr:col>10</xdr:col>
      <xdr:colOff>165100</xdr:colOff>
      <xdr:row>97</xdr:row>
      <xdr:rowOff>56566</xdr:rowOff>
    </xdr:to>
    <xdr:sp macro="" textlink="">
      <xdr:nvSpPr>
        <xdr:cNvPr id="257" name="楕円 256"/>
        <xdr:cNvSpPr/>
      </xdr:nvSpPr>
      <xdr:spPr>
        <a:xfrm>
          <a:off x="1968500" y="165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47693</xdr:rowOff>
    </xdr:from>
    <xdr:ext cx="534377" cy="259045"/>
    <xdr:sp macro="" textlink="">
      <xdr:nvSpPr>
        <xdr:cNvPr id="258" name="テキスト ボックス 257"/>
        <xdr:cNvSpPr txBox="1"/>
      </xdr:nvSpPr>
      <xdr:spPr>
        <a:xfrm>
          <a:off x="1752111" y="1667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23113</xdr:rowOff>
    </xdr:from>
    <xdr:to>
      <xdr:col>6</xdr:col>
      <xdr:colOff>38100</xdr:colOff>
      <xdr:row>97</xdr:row>
      <xdr:rowOff>124713</xdr:rowOff>
    </xdr:to>
    <xdr:sp macro="" textlink="">
      <xdr:nvSpPr>
        <xdr:cNvPr id="259" name="楕円 258"/>
        <xdr:cNvSpPr/>
      </xdr:nvSpPr>
      <xdr:spPr>
        <a:xfrm>
          <a:off x="1079500" y="166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115840</xdr:rowOff>
    </xdr:from>
    <xdr:ext cx="534377" cy="259045"/>
    <xdr:sp macro="" textlink="">
      <xdr:nvSpPr>
        <xdr:cNvPr id="260" name="テキスト ボックス 259"/>
        <xdr:cNvSpPr txBox="1"/>
      </xdr:nvSpPr>
      <xdr:spPr>
        <a:xfrm>
          <a:off x="863111" y="1674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42153</xdr:rowOff>
    </xdr:from>
    <xdr:to>
      <xdr:col>55</xdr:col>
      <xdr:colOff>0</xdr:colOff>
      <xdr:row>37</xdr:row>
      <xdr:rowOff>56098</xdr:rowOff>
    </xdr:to>
    <xdr:cxnSp macro="">
      <xdr:nvCxnSpPr>
        <xdr:cNvPr id="292" name="直線コネクタ 291"/>
        <xdr:cNvCxnSpPr/>
      </xdr:nvCxnSpPr>
      <xdr:spPr>
        <a:xfrm flipV="1">
          <a:off x="9639300" y="6385803"/>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149138</xdr:rowOff>
    </xdr:from>
    <xdr:to>
      <xdr:col>50</xdr:col>
      <xdr:colOff>114300</xdr:colOff>
      <xdr:row>37</xdr:row>
      <xdr:rowOff>56098</xdr:rowOff>
    </xdr:to>
    <xdr:cxnSp macro="">
      <xdr:nvCxnSpPr>
        <xdr:cNvPr id="295" name="直線コネクタ 294"/>
        <xdr:cNvCxnSpPr/>
      </xdr:nvCxnSpPr>
      <xdr:spPr>
        <a:xfrm>
          <a:off x="8750300" y="6321338"/>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149138</xdr:rowOff>
    </xdr:from>
    <xdr:to>
      <xdr:col>45</xdr:col>
      <xdr:colOff>177800</xdr:colOff>
      <xdr:row>37</xdr:row>
      <xdr:rowOff>2115</xdr:rowOff>
    </xdr:to>
    <xdr:cxnSp macro="">
      <xdr:nvCxnSpPr>
        <xdr:cNvPr id="298" name="直線コネクタ 297"/>
        <xdr:cNvCxnSpPr/>
      </xdr:nvCxnSpPr>
      <xdr:spPr>
        <a:xfrm flipV="1">
          <a:off x="7861300" y="6321338"/>
          <a:ext cx="889000" cy="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2115</xdr:rowOff>
    </xdr:from>
    <xdr:to>
      <xdr:col>41</xdr:col>
      <xdr:colOff>50800</xdr:colOff>
      <xdr:row>37</xdr:row>
      <xdr:rowOff>28959</xdr:rowOff>
    </xdr:to>
    <xdr:cxnSp macro="">
      <xdr:nvCxnSpPr>
        <xdr:cNvPr id="301" name="直線コネクタ 300"/>
        <xdr:cNvCxnSpPr/>
      </xdr:nvCxnSpPr>
      <xdr:spPr>
        <a:xfrm flipV="1">
          <a:off x="6972300" y="6345765"/>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162803</xdr:rowOff>
    </xdr:from>
    <xdr:to>
      <xdr:col>55</xdr:col>
      <xdr:colOff>50800</xdr:colOff>
      <xdr:row>37</xdr:row>
      <xdr:rowOff>92953</xdr:rowOff>
    </xdr:to>
    <xdr:sp macro="" textlink="">
      <xdr:nvSpPr>
        <xdr:cNvPr id="311" name="楕円 310"/>
        <xdr:cNvSpPr/>
      </xdr:nvSpPr>
      <xdr:spPr>
        <a:xfrm>
          <a:off x="10426700" y="63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141230</xdr:rowOff>
    </xdr:from>
    <xdr:ext cx="534377" cy="259045"/>
    <xdr:sp macro="" textlink="">
      <xdr:nvSpPr>
        <xdr:cNvPr id="312" name="補助費等該当値テキスト"/>
        <xdr:cNvSpPr txBox="1"/>
      </xdr:nvSpPr>
      <xdr:spPr>
        <a:xfrm>
          <a:off x="10528300" y="63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5298</xdr:rowOff>
    </xdr:from>
    <xdr:to>
      <xdr:col>50</xdr:col>
      <xdr:colOff>165100</xdr:colOff>
      <xdr:row>37</xdr:row>
      <xdr:rowOff>106898</xdr:rowOff>
    </xdr:to>
    <xdr:sp macro="" textlink="">
      <xdr:nvSpPr>
        <xdr:cNvPr id="313" name="楕円 312"/>
        <xdr:cNvSpPr/>
      </xdr:nvSpPr>
      <xdr:spPr>
        <a:xfrm>
          <a:off x="9588500" y="634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98025</xdr:rowOff>
    </xdr:from>
    <xdr:ext cx="534377" cy="259045"/>
    <xdr:sp macro="" textlink="">
      <xdr:nvSpPr>
        <xdr:cNvPr id="314" name="テキスト ボックス 313"/>
        <xdr:cNvSpPr txBox="1"/>
      </xdr:nvSpPr>
      <xdr:spPr>
        <a:xfrm>
          <a:off x="9372111" y="64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98338</xdr:rowOff>
    </xdr:from>
    <xdr:to>
      <xdr:col>46</xdr:col>
      <xdr:colOff>38100</xdr:colOff>
      <xdr:row>37</xdr:row>
      <xdr:rowOff>28488</xdr:rowOff>
    </xdr:to>
    <xdr:sp macro="" textlink="">
      <xdr:nvSpPr>
        <xdr:cNvPr id="315" name="楕円 314"/>
        <xdr:cNvSpPr/>
      </xdr:nvSpPr>
      <xdr:spPr>
        <a:xfrm>
          <a:off x="8699500" y="62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19615</xdr:rowOff>
    </xdr:from>
    <xdr:ext cx="534377" cy="259045"/>
    <xdr:sp macro="" textlink="">
      <xdr:nvSpPr>
        <xdr:cNvPr id="316" name="テキスト ボックス 315"/>
        <xdr:cNvSpPr txBox="1"/>
      </xdr:nvSpPr>
      <xdr:spPr>
        <a:xfrm>
          <a:off x="8483111" y="636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122765</xdr:rowOff>
    </xdr:from>
    <xdr:to>
      <xdr:col>41</xdr:col>
      <xdr:colOff>101600</xdr:colOff>
      <xdr:row>37</xdr:row>
      <xdr:rowOff>52915</xdr:rowOff>
    </xdr:to>
    <xdr:sp macro="" textlink="">
      <xdr:nvSpPr>
        <xdr:cNvPr id="317" name="楕円 316"/>
        <xdr:cNvSpPr/>
      </xdr:nvSpPr>
      <xdr:spPr>
        <a:xfrm>
          <a:off x="7810500" y="62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44042</xdr:rowOff>
    </xdr:from>
    <xdr:ext cx="534377" cy="259045"/>
    <xdr:sp macro="" textlink="">
      <xdr:nvSpPr>
        <xdr:cNvPr id="318" name="テキスト ボックス 317"/>
        <xdr:cNvSpPr txBox="1"/>
      </xdr:nvSpPr>
      <xdr:spPr>
        <a:xfrm>
          <a:off x="7594111" y="63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149609</xdr:rowOff>
    </xdr:from>
    <xdr:to>
      <xdr:col>36</xdr:col>
      <xdr:colOff>165100</xdr:colOff>
      <xdr:row>37</xdr:row>
      <xdr:rowOff>79759</xdr:rowOff>
    </xdr:to>
    <xdr:sp macro="" textlink="">
      <xdr:nvSpPr>
        <xdr:cNvPr id="319" name="楕円 318"/>
        <xdr:cNvSpPr/>
      </xdr:nvSpPr>
      <xdr:spPr>
        <a:xfrm>
          <a:off x="6921500" y="63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70886</xdr:rowOff>
    </xdr:from>
    <xdr:ext cx="534377" cy="259045"/>
    <xdr:sp macro="" textlink="">
      <xdr:nvSpPr>
        <xdr:cNvPr id="320" name="テキスト ボックス 319"/>
        <xdr:cNvSpPr txBox="1"/>
      </xdr:nvSpPr>
      <xdr:spPr>
        <a:xfrm>
          <a:off x="6705111" y="641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63653</xdr:rowOff>
    </xdr:from>
    <xdr:to>
      <xdr:col>55</xdr:col>
      <xdr:colOff>0</xdr:colOff>
      <xdr:row>58</xdr:row>
      <xdr:rowOff>149568</xdr:rowOff>
    </xdr:to>
    <xdr:cxnSp macro="">
      <xdr:nvCxnSpPr>
        <xdr:cNvPr id="350" name="直線コネクタ 349"/>
        <xdr:cNvCxnSpPr/>
      </xdr:nvCxnSpPr>
      <xdr:spPr>
        <a:xfrm flipV="1">
          <a:off x="9639300" y="10007753"/>
          <a:ext cx="838200" cy="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40925</xdr:rowOff>
    </xdr:from>
    <xdr:to>
      <xdr:col>50</xdr:col>
      <xdr:colOff>114300</xdr:colOff>
      <xdr:row>58</xdr:row>
      <xdr:rowOff>149568</xdr:rowOff>
    </xdr:to>
    <xdr:cxnSp macro="">
      <xdr:nvCxnSpPr>
        <xdr:cNvPr id="353" name="直線コネクタ 352"/>
        <xdr:cNvCxnSpPr/>
      </xdr:nvCxnSpPr>
      <xdr:spPr>
        <a:xfrm>
          <a:off x="8750300" y="9813575"/>
          <a:ext cx="889000" cy="28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40925</xdr:rowOff>
    </xdr:from>
    <xdr:to>
      <xdr:col>45</xdr:col>
      <xdr:colOff>177800</xdr:colOff>
      <xdr:row>59</xdr:row>
      <xdr:rowOff>11684</xdr:rowOff>
    </xdr:to>
    <xdr:cxnSp macro="">
      <xdr:nvCxnSpPr>
        <xdr:cNvPr id="356" name="直線コネクタ 355"/>
        <xdr:cNvCxnSpPr/>
      </xdr:nvCxnSpPr>
      <xdr:spPr>
        <a:xfrm flipV="1">
          <a:off x="7861300" y="9813575"/>
          <a:ext cx="889000" cy="3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36296</xdr:rowOff>
    </xdr:from>
    <xdr:to>
      <xdr:col>41</xdr:col>
      <xdr:colOff>50800</xdr:colOff>
      <xdr:row>59</xdr:row>
      <xdr:rowOff>11684</xdr:rowOff>
    </xdr:to>
    <xdr:cxnSp macro="">
      <xdr:nvCxnSpPr>
        <xdr:cNvPr id="359" name="直線コネクタ 358"/>
        <xdr:cNvCxnSpPr/>
      </xdr:nvCxnSpPr>
      <xdr:spPr>
        <a:xfrm>
          <a:off x="6972300" y="9980396"/>
          <a:ext cx="889000" cy="14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12853</xdr:rowOff>
    </xdr:from>
    <xdr:to>
      <xdr:col>55</xdr:col>
      <xdr:colOff>50800</xdr:colOff>
      <xdr:row>58</xdr:row>
      <xdr:rowOff>114453</xdr:rowOff>
    </xdr:to>
    <xdr:sp macro="" textlink="">
      <xdr:nvSpPr>
        <xdr:cNvPr id="369" name="楕円 368"/>
        <xdr:cNvSpPr/>
      </xdr:nvSpPr>
      <xdr:spPr>
        <a:xfrm>
          <a:off x="10426700" y="99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99230</xdr:rowOff>
    </xdr:from>
    <xdr:ext cx="534377" cy="259045"/>
    <xdr:sp macro="" textlink="">
      <xdr:nvSpPr>
        <xdr:cNvPr id="370" name="普通建設事業費該当値テキスト"/>
        <xdr:cNvSpPr txBox="1"/>
      </xdr:nvSpPr>
      <xdr:spPr>
        <a:xfrm>
          <a:off x="10528300" y="987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98768</xdr:rowOff>
    </xdr:from>
    <xdr:to>
      <xdr:col>50</xdr:col>
      <xdr:colOff>165100</xdr:colOff>
      <xdr:row>59</xdr:row>
      <xdr:rowOff>28918</xdr:rowOff>
    </xdr:to>
    <xdr:sp macro="" textlink="">
      <xdr:nvSpPr>
        <xdr:cNvPr id="371" name="楕円 370"/>
        <xdr:cNvSpPr/>
      </xdr:nvSpPr>
      <xdr:spPr>
        <a:xfrm>
          <a:off x="9588500" y="100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20045</xdr:rowOff>
    </xdr:from>
    <xdr:ext cx="534377" cy="259045"/>
    <xdr:sp macro="" textlink="">
      <xdr:nvSpPr>
        <xdr:cNvPr id="372" name="テキスト ボックス 371"/>
        <xdr:cNvSpPr txBox="1"/>
      </xdr:nvSpPr>
      <xdr:spPr>
        <a:xfrm>
          <a:off x="9372111" y="101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161575</xdr:rowOff>
    </xdr:from>
    <xdr:to>
      <xdr:col>46</xdr:col>
      <xdr:colOff>38100</xdr:colOff>
      <xdr:row>57</xdr:row>
      <xdr:rowOff>91725</xdr:rowOff>
    </xdr:to>
    <xdr:sp macro="" textlink="">
      <xdr:nvSpPr>
        <xdr:cNvPr id="373" name="楕円 372"/>
        <xdr:cNvSpPr/>
      </xdr:nvSpPr>
      <xdr:spPr>
        <a:xfrm>
          <a:off x="8699500" y="97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82852</xdr:rowOff>
    </xdr:from>
    <xdr:ext cx="534377" cy="259045"/>
    <xdr:sp macro="" textlink="">
      <xdr:nvSpPr>
        <xdr:cNvPr id="374" name="テキスト ボックス 373"/>
        <xdr:cNvSpPr txBox="1"/>
      </xdr:nvSpPr>
      <xdr:spPr>
        <a:xfrm>
          <a:off x="8483111" y="98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132334</xdr:rowOff>
    </xdr:from>
    <xdr:to>
      <xdr:col>41</xdr:col>
      <xdr:colOff>101600</xdr:colOff>
      <xdr:row>59</xdr:row>
      <xdr:rowOff>62484</xdr:rowOff>
    </xdr:to>
    <xdr:sp macro="" textlink="">
      <xdr:nvSpPr>
        <xdr:cNvPr id="375" name="楕円 374"/>
        <xdr:cNvSpPr/>
      </xdr:nvSpPr>
      <xdr:spPr>
        <a:xfrm>
          <a:off x="7810500" y="100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53611</xdr:rowOff>
    </xdr:from>
    <xdr:ext cx="534377" cy="259045"/>
    <xdr:sp macro="" textlink="">
      <xdr:nvSpPr>
        <xdr:cNvPr id="376" name="テキスト ボックス 375"/>
        <xdr:cNvSpPr txBox="1"/>
      </xdr:nvSpPr>
      <xdr:spPr>
        <a:xfrm>
          <a:off x="7594111" y="101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156946</xdr:rowOff>
    </xdr:from>
    <xdr:to>
      <xdr:col>36</xdr:col>
      <xdr:colOff>165100</xdr:colOff>
      <xdr:row>58</xdr:row>
      <xdr:rowOff>87096</xdr:rowOff>
    </xdr:to>
    <xdr:sp macro="" textlink="">
      <xdr:nvSpPr>
        <xdr:cNvPr id="377" name="楕円 376"/>
        <xdr:cNvSpPr/>
      </xdr:nvSpPr>
      <xdr:spPr>
        <a:xfrm>
          <a:off x="6921500" y="99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78223</xdr:rowOff>
    </xdr:from>
    <xdr:ext cx="534377" cy="259045"/>
    <xdr:sp macro="" textlink="">
      <xdr:nvSpPr>
        <xdr:cNvPr id="378" name="テキスト ボックス 377"/>
        <xdr:cNvSpPr txBox="1"/>
      </xdr:nvSpPr>
      <xdr:spPr>
        <a:xfrm>
          <a:off x="6705111" y="100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104381</xdr:rowOff>
    </xdr:from>
    <xdr:to>
      <xdr:col>55</xdr:col>
      <xdr:colOff>0</xdr:colOff>
      <xdr:row>78</xdr:row>
      <xdr:rowOff>127699</xdr:rowOff>
    </xdr:to>
    <xdr:cxnSp macro="">
      <xdr:nvCxnSpPr>
        <xdr:cNvPr id="407" name="直線コネクタ 406"/>
        <xdr:cNvCxnSpPr/>
      </xdr:nvCxnSpPr>
      <xdr:spPr>
        <a:xfrm flipV="1">
          <a:off x="9639300" y="13477481"/>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11836</xdr:rowOff>
    </xdr:from>
    <xdr:to>
      <xdr:col>50</xdr:col>
      <xdr:colOff>114300</xdr:colOff>
      <xdr:row>78</xdr:row>
      <xdr:rowOff>127699</xdr:rowOff>
    </xdr:to>
    <xdr:cxnSp macro="">
      <xdr:nvCxnSpPr>
        <xdr:cNvPr id="410" name="直線コネクタ 409"/>
        <xdr:cNvCxnSpPr/>
      </xdr:nvCxnSpPr>
      <xdr:spPr>
        <a:xfrm>
          <a:off x="8750300" y="13213486"/>
          <a:ext cx="889000" cy="28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11836</xdr:rowOff>
    </xdr:from>
    <xdr:to>
      <xdr:col>45</xdr:col>
      <xdr:colOff>177800</xdr:colOff>
      <xdr:row>77</xdr:row>
      <xdr:rowOff>59652</xdr:rowOff>
    </xdr:to>
    <xdr:cxnSp macro="">
      <xdr:nvCxnSpPr>
        <xdr:cNvPr id="413" name="直線コネクタ 412"/>
        <xdr:cNvCxnSpPr/>
      </xdr:nvCxnSpPr>
      <xdr:spPr>
        <a:xfrm flipV="1">
          <a:off x="7861300" y="13213486"/>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53581</xdr:rowOff>
    </xdr:from>
    <xdr:to>
      <xdr:col>55</xdr:col>
      <xdr:colOff>50800</xdr:colOff>
      <xdr:row>78</xdr:row>
      <xdr:rowOff>155181</xdr:rowOff>
    </xdr:to>
    <xdr:sp macro="" textlink="">
      <xdr:nvSpPr>
        <xdr:cNvPr id="423" name="楕円 422"/>
        <xdr:cNvSpPr/>
      </xdr:nvSpPr>
      <xdr:spPr>
        <a:xfrm>
          <a:off x="10426700" y="134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139958</xdr:rowOff>
    </xdr:from>
    <xdr:ext cx="469744" cy="259045"/>
    <xdr:sp macro="" textlink="">
      <xdr:nvSpPr>
        <xdr:cNvPr id="424" name="普通建設事業費 （ うち新規整備　）該当値テキスト"/>
        <xdr:cNvSpPr txBox="1"/>
      </xdr:nvSpPr>
      <xdr:spPr>
        <a:xfrm>
          <a:off x="10528300" y="1334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76899</xdr:rowOff>
    </xdr:from>
    <xdr:to>
      <xdr:col>50</xdr:col>
      <xdr:colOff>165100</xdr:colOff>
      <xdr:row>79</xdr:row>
      <xdr:rowOff>7049</xdr:rowOff>
    </xdr:to>
    <xdr:sp macro="" textlink="">
      <xdr:nvSpPr>
        <xdr:cNvPr id="425" name="楕円 424"/>
        <xdr:cNvSpPr/>
      </xdr:nvSpPr>
      <xdr:spPr>
        <a:xfrm>
          <a:off x="9588500" y="134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169626</xdr:rowOff>
    </xdr:from>
    <xdr:ext cx="469744" cy="259045"/>
    <xdr:sp macro="" textlink="">
      <xdr:nvSpPr>
        <xdr:cNvPr id="426" name="テキスト ボックス 425"/>
        <xdr:cNvSpPr txBox="1"/>
      </xdr:nvSpPr>
      <xdr:spPr>
        <a:xfrm>
          <a:off x="9404428" y="1354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132486</xdr:rowOff>
    </xdr:from>
    <xdr:to>
      <xdr:col>46</xdr:col>
      <xdr:colOff>38100</xdr:colOff>
      <xdr:row>77</xdr:row>
      <xdr:rowOff>62636</xdr:rowOff>
    </xdr:to>
    <xdr:sp macro="" textlink="">
      <xdr:nvSpPr>
        <xdr:cNvPr id="427" name="楕円 426"/>
        <xdr:cNvSpPr/>
      </xdr:nvSpPr>
      <xdr:spPr>
        <a:xfrm>
          <a:off x="8699500" y="131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53763</xdr:rowOff>
    </xdr:from>
    <xdr:ext cx="469744" cy="259045"/>
    <xdr:sp macro="" textlink="">
      <xdr:nvSpPr>
        <xdr:cNvPr id="428" name="テキスト ボックス 427"/>
        <xdr:cNvSpPr txBox="1"/>
      </xdr:nvSpPr>
      <xdr:spPr>
        <a:xfrm>
          <a:off x="8515428" y="1325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8852</xdr:rowOff>
    </xdr:from>
    <xdr:to>
      <xdr:col>41</xdr:col>
      <xdr:colOff>101600</xdr:colOff>
      <xdr:row>77</xdr:row>
      <xdr:rowOff>110452</xdr:rowOff>
    </xdr:to>
    <xdr:sp macro="" textlink="">
      <xdr:nvSpPr>
        <xdr:cNvPr id="429" name="楕円 428"/>
        <xdr:cNvSpPr/>
      </xdr:nvSpPr>
      <xdr:spPr>
        <a:xfrm>
          <a:off x="7810500" y="132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101579</xdr:rowOff>
    </xdr:from>
    <xdr:ext cx="469744" cy="259045"/>
    <xdr:sp macro="" textlink="">
      <xdr:nvSpPr>
        <xdr:cNvPr id="430" name="テキスト ボックス 429"/>
        <xdr:cNvSpPr txBox="1"/>
      </xdr:nvSpPr>
      <xdr:spPr>
        <a:xfrm>
          <a:off x="7626428" y="1330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28395</xdr:rowOff>
    </xdr:from>
    <xdr:to>
      <xdr:col>55</xdr:col>
      <xdr:colOff>0</xdr:colOff>
      <xdr:row>96</xdr:row>
      <xdr:rowOff>100907</xdr:rowOff>
    </xdr:to>
    <xdr:cxnSp macro="">
      <xdr:nvCxnSpPr>
        <xdr:cNvPr id="457" name="直線コネクタ 456"/>
        <xdr:cNvCxnSpPr/>
      </xdr:nvCxnSpPr>
      <xdr:spPr>
        <a:xfrm flipV="1">
          <a:off x="9639300" y="16487595"/>
          <a:ext cx="838200" cy="7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162674</xdr:rowOff>
    </xdr:from>
    <xdr:to>
      <xdr:col>50</xdr:col>
      <xdr:colOff>114300</xdr:colOff>
      <xdr:row>96</xdr:row>
      <xdr:rowOff>100907</xdr:rowOff>
    </xdr:to>
    <xdr:cxnSp macro="">
      <xdr:nvCxnSpPr>
        <xdr:cNvPr id="460" name="直線コネクタ 459"/>
        <xdr:cNvCxnSpPr/>
      </xdr:nvCxnSpPr>
      <xdr:spPr>
        <a:xfrm>
          <a:off x="8750300" y="16450424"/>
          <a:ext cx="889000" cy="10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162674</xdr:rowOff>
    </xdr:from>
    <xdr:to>
      <xdr:col>45</xdr:col>
      <xdr:colOff>177800</xdr:colOff>
      <xdr:row>97</xdr:row>
      <xdr:rowOff>96929</xdr:rowOff>
    </xdr:to>
    <xdr:cxnSp macro="">
      <xdr:nvCxnSpPr>
        <xdr:cNvPr id="463" name="直線コネクタ 462"/>
        <xdr:cNvCxnSpPr/>
      </xdr:nvCxnSpPr>
      <xdr:spPr>
        <a:xfrm flipV="1">
          <a:off x="7861300" y="16450424"/>
          <a:ext cx="889000" cy="27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149045</xdr:rowOff>
    </xdr:from>
    <xdr:to>
      <xdr:col>55</xdr:col>
      <xdr:colOff>50800</xdr:colOff>
      <xdr:row>96</xdr:row>
      <xdr:rowOff>79195</xdr:rowOff>
    </xdr:to>
    <xdr:sp macro="" textlink="">
      <xdr:nvSpPr>
        <xdr:cNvPr id="473" name="楕円 472"/>
        <xdr:cNvSpPr/>
      </xdr:nvSpPr>
      <xdr:spPr>
        <a:xfrm>
          <a:off x="10426700" y="1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127472</xdr:rowOff>
    </xdr:from>
    <xdr:ext cx="534377" cy="259045"/>
    <xdr:sp macro="" textlink="">
      <xdr:nvSpPr>
        <xdr:cNvPr id="474" name="普通建設事業費 （ うち更新整備　）該当値テキスト"/>
        <xdr:cNvSpPr txBox="1"/>
      </xdr:nvSpPr>
      <xdr:spPr>
        <a:xfrm>
          <a:off x="10528300" y="1641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50107</xdr:rowOff>
    </xdr:from>
    <xdr:to>
      <xdr:col>50</xdr:col>
      <xdr:colOff>165100</xdr:colOff>
      <xdr:row>96</xdr:row>
      <xdr:rowOff>151707</xdr:rowOff>
    </xdr:to>
    <xdr:sp macro="" textlink="">
      <xdr:nvSpPr>
        <xdr:cNvPr id="475" name="楕円 474"/>
        <xdr:cNvSpPr/>
      </xdr:nvSpPr>
      <xdr:spPr>
        <a:xfrm>
          <a:off x="9588500" y="165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142834</xdr:rowOff>
    </xdr:from>
    <xdr:ext cx="534377" cy="259045"/>
    <xdr:sp macro="" textlink="">
      <xdr:nvSpPr>
        <xdr:cNvPr id="476" name="テキスト ボックス 475"/>
        <xdr:cNvSpPr txBox="1"/>
      </xdr:nvSpPr>
      <xdr:spPr>
        <a:xfrm>
          <a:off x="9372111" y="166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111874</xdr:rowOff>
    </xdr:from>
    <xdr:to>
      <xdr:col>46</xdr:col>
      <xdr:colOff>38100</xdr:colOff>
      <xdr:row>96</xdr:row>
      <xdr:rowOff>42024</xdr:rowOff>
    </xdr:to>
    <xdr:sp macro="" textlink="">
      <xdr:nvSpPr>
        <xdr:cNvPr id="477" name="楕円 476"/>
        <xdr:cNvSpPr/>
      </xdr:nvSpPr>
      <xdr:spPr>
        <a:xfrm>
          <a:off x="8699500" y="163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33151</xdr:rowOff>
    </xdr:from>
    <xdr:ext cx="534377" cy="259045"/>
    <xdr:sp macro="" textlink="">
      <xdr:nvSpPr>
        <xdr:cNvPr id="478" name="テキスト ボックス 477"/>
        <xdr:cNvSpPr txBox="1"/>
      </xdr:nvSpPr>
      <xdr:spPr>
        <a:xfrm>
          <a:off x="8483111" y="1649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46129</xdr:rowOff>
    </xdr:from>
    <xdr:to>
      <xdr:col>41</xdr:col>
      <xdr:colOff>101600</xdr:colOff>
      <xdr:row>97</xdr:row>
      <xdr:rowOff>147729</xdr:rowOff>
    </xdr:to>
    <xdr:sp macro="" textlink="">
      <xdr:nvSpPr>
        <xdr:cNvPr id="479" name="楕円 478"/>
        <xdr:cNvSpPr/>
      </xdr:nvSpPr>
      <xdr:spPr>
        <a:xfrm>
          <a:off x="7810500" y="166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138856</xdr:rowOff>
    </xdr:from>
    <xdr:ext cx="469744" cy="259045"/>
    <xdr:sp macro="" textlink="">
      <xdr:nvSpPr>
        <xdr:cNvPr id="480" name="テキスト ボックス 479"/>
        <xdr:cNvSpPr txBox="1"/>
      </xdr:nvSpPr>
      <xdr:spPr>
        <a:xfrm>
          <a:off x="7626428" y="1676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98846</xdr:rowOff>
    </xdr:from>
    <xdr:to>
      <xdr:col>85</xdr:col>
      <xdr:colOff>127000</xdr:colOff>
      <xdr:row>39</xdr:row>
      <xdr:rowOff>98878</xdr:rowOff>
    </xdr:to>
    <xdr:cxnSp macro="">
      <xdr:nvCxnSpPr>
        <xdr:cNvPr id="511" name="直線コネクタ 510"/>
        <xdr:cNvCxnSpPr/>
      </xdr:nvCxnSpPr>
      <xdr:spPr>
        <a:xfrm flipV="1">
          <a:off x="15481300" y="6785396"/>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88004</xdr:rowOff>
    </xdr:from>
    <xdr:to>
      <xdr:col>81</xdr:col>
      <xdr:colOff>50800</xdr:colOff>
      <xdr:row>39</xdr:row>
      <xdr:rowOff>98878</xdr:rowOff>
    </xdr:to>
    <xdr:cxnSp macro="">
      <xdr:nvCxnSpPr>
        <xdr:cNvPr id="514" name="直線コネクタ 513"/>
        <xdr:cNvCxnSpPr/>
      </xdr:nvCxnSpPr>
      <xdr:spPr>
        <a:xfrm>
          <a:off x="14592300" y="6774554"/>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88004</xdr:rowOff>
    </xdr:from>
    <xdr:to>
      <xdr:col>76</xdr:col>
      <xdr:colOff>114300</xdr:colOff>
      <xdr:row>39</xdr:row>
      <xdr:rowOff>88200</xdr:rowOff>
    </xdr:to>
    <xdr:cxnSp macro="">
      <xdr:nvCxnSpPr>
        <xdr:cNvPr id="517" name="直線コネクタ 516"/>
        <xdr:cNvCxnSpPr/>
      </xdr:nvCxnSpPr>
      <xdr:spPr>
        <a:xfrm flipV="1">
          <a:off x="13703300" y="677455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88200</xdr:rowOff>
    </xdr:from>
    <xdr:to>
      <xdr:col>71</xdr:col>
      <xdr:colOff>177800</xdr:colOff>
      <xdr:row>39</xdr:row>
      <xdr:rowOff>98715</xdr:rowOff>
    </xdr:to>
    <xdr:cxnSp macro="">
      <xdr:nvCxnSpPr>
        <xdr:cNvPr id="520" name="直線コネクタ 519"/>
        <xdr:cNvCxnSpPr/>
      </xdr:nvCxnSpPr>
      <xdr:spPr>
        <a:xfrm flipV="1">
          <a:off x="12814300" y="6774750"/>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48046</xdr:rowOff>
    </xdr:from>
    <xdr:to>
      <xdr:col>85</xdr:col>
      <xdr:colOff>177800</xdr:colOff>
      <xdr:row>39</xdr:row>
      <xdr:rowOff>149646</xdr:rowOff>
    </xdr:to>
    <xdr:sp macro="" textlink="">
      <xdr:nvSpPr>
        <xdr:cNvPr id="530" name="楕円 529"/>
        <xdr:cNvSpPr/>
      </xdr:nvSpPr>
      <xdr:spPr>
        <a:xfrm>
          <a:off x="162687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249299" cy="259045"/>
    <xdr:sp macro="" textlink="">
      <xdr:nvSpPr>
        <xdr:cNvPr id="531" name="災害復旧事業費該当値テキスト"/>
        <xdr:cNvSpPr txBox="1"/>
      </xdr:nvSpPr>
      <xdr:spPr>
        <a:xfrm>
          <a:off x="16370300" y="6668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37204</xdr:rowOff>
    </xdr:from>
    <xdr:to>
      <xdr:col>76</xdr:col>
      <xdr:colOff>165100</xdr:colOff>
      <xdr:row>39</xdr:row>
      <xdr:rowOff>138804</xdr:rowOff>
    </xdr:to>
    <xdr:sp macro="" textlink="">
      <xdr:nvSpPr>
        <xdr:cNvPr id="534" name="楕円 533"/>
        <xdr:cNvSpPr/>
      </xdr:nvSpPr>
      <xdr:spPr>
        <a:xfrm>
          <a:off x="14541500" y="67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129931</xdr:rowOff>
    </xdr:from>
    <xdr:ext cx="378565" cy="259045"/>
    <xdr:sp macro="" textlink="">
      <xdr:nvSpPr>
        <xdr:cNvPr id="535" name="テキスト ボックス 534"/>
        <xdr:cNvSpPr txBox="1"/>
      </xdr:nvSpPr>
      <xdr:spPr>
        <a:xfrm>
          <a:off x="14403017" y="6816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37400</xdr:rowOff>
    </xdr:from>
    <xdr:to>
      <xdr:col>72</xdr:col>
      <xdr:colOff>38100</xdr:colOff>
      <xdr:row>39</xdr:row>
      <xdr:rowOff>139000</xdr:rowOff>
    </xdr:to>
    <xdr:sp macro="" textlink="">
      <xdr:nvSpPr>
        <xdr:cNvPr id="536" name="楕円 535"/>
        <xdr:cNvSpPr/>
      </xdr:nvSpPr>
      <xdr:spPr>
        <a:xfrm>
          <a:off x="13652500" y="67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130127</xdr:rowOff>
    </xdr:from>
    <xdr:ext cx="378565" cy="259045"/>
    <xdr:sp macro="" textlink="">
      <xdr:nvSpPr>
        <xdr:cNvPr id="537" name="テキスト ボックス 536"/>
        <xdr:cNvSpPr txBox="1"/>
      </xdr:nvSpPr>
      <xdr:spPr>
        <a:xfrm>
          <a:off x="13514017" y="681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47915</xdr:rowOff>
    </xdr:from>
    <xdr:to>
      <xdr:col>67</xdr:col>
      <xdr:colOff>101600</xdr:colOff>
      <xdr:row>39</xdr:row>
      <xdr:rowOff>149515</xdr:rowOff>
    </xdr:to>
    <xdr:sp macro="" textlink="">
      <xdr:nvSpPr>
        <xdr:cNvPr id="538" name="楕円 537"/>
        <xdr:cNvSpPr/>
      </xdr:nvSpPr>
      <xdr:spPr>
        <a:xfrm>
          <a:off x="1276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140642</xdr:rowOff>
    </xdr:from>
    <xdr:ext cx="249299" cy="259045"/>
    <xdr:sp macro="" textlink="">
      <xdr:nvSpPr>
        <xdr:cNvPr id="539" name="テキスト ボックス 538"/>
        <xdr:cNvSpPr txBox="1"/>
      </xdr:nvSpPr>
      <xdr:spPr>
        <a:xfrm>
          <a:off x="12689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134834</xdr:rowOff>
    </xdr:from>
    <xdr:to>
      <xdr:col>85</xdr:col>
      <xdr:colOff>127000</xdr:colOff>
      <xdr:row>75</xdr:row>
      <xdr:rowOff>137578</xdr:rowOff>
    </xdr:to>
    <xdr:cxnSp macro="">
      <xdr:nvCxnSpPr>
        <xdr:cNvPr id="620" name="直線コネクタ 619"/>
        <xdr:cNvCxnSpPr/>
      </xdr:nvCxnSpPr>
      <xdr:spPr>
        <a:xfrm>
          <a:off x="15481300" y="12822134"/>
          <a:ext cx="838200" cy="1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80819</xdr:rowOff>
    </xdr:from>
    <xdr:to>
      <xdr:col>81</xdr:col>
      <xdr:colOff>50800</xdr:colOff>
      <xdr:row>74</xdr:row>
      <xdr:rowOff>134834</xdr:rowOff>
    </xdr:to>
    <xdr:cxnSp macro="">
      <xdr:nvCxnSpPr>
        <xdr:cNvPr id="623" name="直線コネクタ 622"/>
        <xdr:cNvCxnSpPr/>
      </xdr:nvCxnSpPr>
      <xdr:spPr>
        <a:xfrm>
          <a:off x="14592300" y="12768119"/>
          <a:ext cx="8890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15962</xdr:rowOff>
    </xdr:from>
    <xdr:to>
      <xdr:col>76</xdr:col>
      <xdr:colOff>114300</xdr:colOff>
      <xdr:row>74</xdr:row>
      <xdr:rowOff>80819</xdr:rowOff>
    </xdr:to>
    <xdr:cxnSp macro="">
      <xdr:nvCxnSpPr>
        <xdr:cNvPr id="626" name="直線コネクタ 625"/>
        <xdr:cNvCxnSpPr/>
      </xdr:nvCxnSpPr>
      <xdr:spPr>
        <a:xfrm>
          <a:off x="13703300" y="12703262"/>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3030</xdr:rowOff>
    </xdr:from>
    <xdr:to>
      <xdr:col>71</xdr:col>
      <xdr:colOff>177800</xdr:colOff>
      <xdr:row>74</xdr:row>
      <xdr:rowOff>15962</xdr:rowOff>
    </xdr:to>
    <xdr:cxnSp macro="">
      <xdr:nvCxnSpPr>
        <xdr:cNvPr id="629" name="直線コネクタ 628"/>
        <xdr:cNvCxnSpPr/>
      </xdr:nvCxnSpPr>
      <xdr:spPr>
        <a:xfrm>
          <a:off x="12814300" y="12690330"/>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86778</xdr:rowOff>
    </xdr:from>
    <xdr:to>
      <xdr:col>85</xdr:col>
      <xdr:colOff>177800</xdr:colOff>
      <xdr:row>76</xdr:row>
      <xdr:rowOff>16928</xdr:rowOff>
    </xdr:to>
    <xdr:sp macro="" textlink="">
      <xdr:nvSpPr>
        <xdr:cNvPr id="639" name="楕円 638"/>
        <xdr:cNvSpPr/>
      </xdr:nvSpPr>
      <xdr:spPr>
        <a:xfrm>
          <a:off x="16268700" y="129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65205</xdr:rowOff>
    </xdr:from>
    <xdr:ext cx="534377" cy="259045"/>
    <xdr:sp macro="" textlink="">
      <xdr:nvSpPr>
        <xdr:cNvPr id="640" name="公債費該当値テキスト"/>
        <xdr:cNvSpPr txBox="1"/>
      </xdr:nvSpPr>
      <xdr:spPr>
        <a:xfrm>
          <a:off x="16370300" y="1292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84034</xdr:rowOff>
    </xdr:from>
    <xdr:to>
      <xdr:col>81</xdr:col>
      <xdr:colOff>101600</xdr:colOff>
      <xdr:row>75</xdr:row>
      <xdr:rowOff>14184</xdr:rowOff>
    </xdr:to>
    <xdr:sp macro="" textlink="">
      <xdr:nvSpPr>
        <xdr:cNvPr id="641" name="楕円 640"/>
        <xdr:cNvSpPr/>
      </xdr:nvSpPr>
      <xdr:spPr>
        <a:xfrm>
          <a:off x="15430500" y="127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5311</xdr:rowOff>
    </xdr:from>
    <xdr:ext cx="534377" cy="259045"/>
    <xdr:sp macro="" textlink="">
      <xdr:nvSpPr>
        <xdr:cNvPr id="642" name="テキスト ボックス 641"/>
        <xdr:cNvSpPr txBox="1"/>
      </xdr:nvSpPr>
      <xdr:spPr>
        <a:xfrm>
          <a:off x="15214111" y="128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30019</xdr:rowOff>
    </xdr:from>
    <xdr:to>
      <xdr:col>76</xdr:col>
      <xdr:colOff>165100</xdr:colOff>
      <xdr:row>74</xdr:row>
      <xdr:rowOff>131619</xdr:rowOff>
    </xdr:to>
    <xdr:sp macro="" textlink="">
      <xdr:nvSpPr>
        <xdr:cNvPr id="643" name="楕円 642"/>
        <xdr:cNvSpPr/>
      </xdr:nvSpPr>
      <xdr:spPr>
        <a:xfrm>
          <a:off x="14541500" y="1271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122746</xdr:rowOff>
    </xdr:from>
    <xdr:ext cx="534377" cy="259045"/>
    <xdr:sp macro="" textlink="">
      <xdr:nvSpPr>
        <xdr:cNvPr id="644" name="テキスト ボックス 643"/>
        <xdr:cNvSpPr txBox="1"/>
      </xdr:nvSpPr>
      <xdr:spPr>
        <a:xfrm>
          <a:off x="14325111" y="1281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136612</xdr:rowOff>
    </xdr:from>
    <xdr:to>
      <xdr:col>72</xdr:col>
      <xdr:colOff>38100</xdr:colOff>
      <xdr:row>74</xdr:row>
      <xdr:rowOff>66762</xdr:rowOff>
    </xdr:to>
    <xdr:sp macro="" textlink="">
      <xdr:nvSpPr>
        <xdr:cNvPr id="645" name="楕円 644"/>
        <xdr:cNvSpPr/>
      </xdr:nvSpPr>
      <xdr:spPr>
        <a:xfrm>
          <a:off x="13652500" y="1265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57889</xdr:rowOff>
    </xdr:from>
    <xdr:ext cx="534377" cy="259045"/>
    <xdr:sp macro="" textlink="">
      <xdr:nvSpPr>
        <xdr:cNvPr id="646" name="テキスト ボックス 645"/>
        <xdr:cNvSpPr txBox="1"/>
      </xdr:nvSpPr>
      <xdr:spPr>
        <a:xfrm>
          <a:off x="13436111" y="1274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123680</xdr:rowOff>
    </xdr:from>
    <xdr:to>
      <xdr:col>67</xdr:col>
      <xdr:colOff>101600</xdr:colOff>
      <xdr:row>74</xdr:row>
      <xdr:rowOff>53830</xdr:rowOff>
    </xdr:to>
    <xdr:sp macro="" textlink="">
      <xdr:nvSpPr>
        <xdr:cNvPr id="647" name="楕円 646"/>
        <xdr:cNvSpPr/>
      </xdr:nvSpPr>
      <xdr:spPr>
        <a:xfrm>
          <a:off x="12763500" y="126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44957</xdr:rowOff>
    </xdr:from>
    <xdr:ext cx="534377" cy="259045"/>
    <xdr:sp macro="" textlink="">
      <xdr:nvSpPr>
        <xdr:cNvPr id="648" name="テキスト ボックス 647"/>
        <xdr:cNvSpPr txBox="1"/>
      </xdr:nvSpPr>
      <xdr:spPr>
        <a:xfrm>
          <a:off x="12547111" y="1273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95900</xdr:rowOff>
    </xdr:from>
    <xdr:to>
      <xdr:col>85</xdr:col>
      <xdr:colOff>127000</xdr:colOff>
      <xdr:row>97</xdr:row>
      <xdr:rowOff>115788</xdr:rowOff>
    </xdr:to>
    <xdr:cxnSp macro="">
      <xdr:nvCxnSpPr>
        <xdr:cNvPr id="675" name="直線コネクタ 674"/>
        <xdr:cNvCxnSpPr/>
      </xdr:nvCxnSpPr>
      <xdr:spPr>
        <a:xfrm>
          <a:off x="15481300" y="16726550"/>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95900</xdr:rowOff>
    </xdr:from>
    <xdr:to>
      <xdr:col>81</xdr:col>
      <xdr:colOff>50800</xdr:colOff>
      <xdr:row>98</xdr:row>
      <xdr:rowOff>35641</xdr:rowOff>
    </xdr:to>
    <xdr:cxnSp macro="">
      <xdr:nvCxnSpPr>
        <xdr:cNvPr id="678" name="直線コネクタ 677"/>
        <xdr:cNvCxnSpPr/>
      </xdr:nvCxnSpPr>
      <xdr:spPr>
        <a:xfrm flipV="1">
          <a:off x="14592300" y="16726550"/>
          <a:ext cx="889000" cy="1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162880</xdr:rowOff>
    </xdr:from>
    <xdr:to>
      <xdr:col>76</xdr:col>
      <xdr:colOff>114300</xdr:colOff>
      <xdr:row>98</xdr:row>
      <xdr:rowOff>35641</xdr:rowOff>
    </xdr:to>
    <xdr:cxnSp macro="">
      <xdr:nvCxnSpPr>
        <xdr:cNvPr id="681" name="直線コネクタ 680"/>
        <xdr:cNvCxnSpPr/>
      </xdr:nvCxnSpPr>
      <xdr:spPr>
        <a:xfrm>
          <a:off x="13703300" y="16622080"/>
          <a:ext cx="889000" cy="2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131654</xdr:rowOff>
    </xdr:from>
    <xdr:to>
      <xdr:col>71</xdr:col>
      <xdr:colOff>177800</xdr:colOff>
      <xdr:row>96</xdr:row>
      <xdr:rowOff>162880</xdr:rowOff>
    </xdr:to>
    <xdr:cxnSp macro="">
      <xdr:nvCxnSpPr>
        <xdr:cNvPr id="684" name="直線コネクタ 683"/>
        <xdr:cNvCxnSpPr/>
      </xdr:nvCxnSpPr>
      <xdr:spPr>
        <a:xfrm>
          <a:off x="12814300" y="16590854"/>
          <a:ext cx="889000" cy="3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64988</xdr:rowOff>
    </xdr:from>
    <xdr:to>
      <xdr:col>85</xdr:col>
      <xdr:colOff>177800</xdr:colOff>
      <xdr:row>97</xdr:row>
      <xdr:rowOff>166588</xdr:rowOff>
    </xdr:to>
    <xdr:sp macro="" textlink="">
      <xdr:nvSpPr>
        <xdr:cNvPr id="694" name="楕円 693"/>
        <xdr:cNvSpPr/>
      </xdr:nvSpPr>
      <xdr:spPr>
        <a:xfrm>
          <a:off x="16268700" y="166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43415</xdr:rowOff>
    </xdr:from>
    <xdr:ext cx="469744" cy="259045"/>
    <xdr:sp macro="" textlink="">
      <xdr:nvSpPr>
        <xdr:cNvPr id="695" name="積立金該当値テキスト"/>
        <xdr:cNvSpPr txBox="1"/>
      </xdr:nvSpPr>
      <xdr:spPr>
        <a:xfrm>
          <a:off x="16370300" y="1667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45100</xdr:rowOff>
    </xdr:from>
    <xdr:to>
      <xdr:col>81</xdr:col>
      <xdr:colOff>101600</xdr:colOff>
      <xdr:row>97</xdr:row>
      <xdr:rowOff>146700</xdr:rowOff>
    </xdr:to>
    <xdr:sp macro="" textlink="">
      <xdr:nvSpPr>
        <xdr:cNvPr id="696" name="楕円 695"/>
        <xdr:cNvSpPr/>
      </xdr:nvSpPr>
      <xdr:spPr>
        <a:xfrm>
          <a:off x="15430500" y="166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137827</xdr:rowOff>
    </xdr:from>
    <xdr:ext cx="469744" cy="259045"/>
    <xdr:sp macro="" textlink="">
      <xdr:nvSpPr>
        <xdr:cNvPr id="697" name="テキスト ボックス 696"/>
        <xdr:cNvSpPr txBox="1"/>
      </xdr:nvSpPr>
      <xdr:spPr>
        <a:xfrm>
          <a:off x="15246428" y="167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156291</xdr:rowOff>
    </xdr:from>
    <xdr:to>
      <xdr:col>76</xdr:col>
      <xdr:colOff>165100</xdr:colOff>
      <xdr:row>98</xdr:row>
      <xdr:rowOff>86441</xdr:rowOff>
    </xdr:to>
    <xdr:sp macro="" textlink="">
      <xdr:nvSpPr>
        <xdr:cNvPr id="698" name="楕円 697"/>
        <xdr:cNvSpPr/>
      </xdr:nvSpPr>
      <xdr:spPr>
        <a:xfrm>
          <a:off x="14541500" y="167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77568</xdr:rowOff>
    </xdr:from>
    <xdr:ext cx="469744" cy="259045"/>
    <xdr:sp macro="" textlink="">
      <xdr:nvSpPr>
        <xdr:cNvPr id="699" name="テキスト ボックス 698"/>
        <xdr:cNvSpPr txBox="1"/>
      </xdr:nvSpPr>
      <xdr:spPr>
        <a:xfrm>
          <a:off x="14357428" y="168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112080</xdr:rowOff>
    </xdr:from>
    <xdr:to>
      <xdr:col>72</xdr:col>
      <xdr:colOff>38100</xdr:colOff>
      <xdr:row>97</xdr:row>
      <xdr:rowOff>42230</xdr:rowOff>
    </xdr:to>
    <xdr:sp macro="" textlink="">
      <xdr:nvSpPr>
        <xdr:cNvPr id="700" name="楕円 699"/>
        <xdr:cNvSpPr/>
      </xdr:nvSpPr>
      <xdr:spPr>
        <a:xfrm>
          <a:off x="13652500" y="165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33357</xdr:rowOff>
    </xdr:from>
    <xdr:ext cx="469744" cy="259045"/>
    <xdr:sp macro="" textlink="">
      <xdr:nvSpPr>
        <xdr:cNvPr id="701" name="テキスト ボックス 700"/>
        <xdr:cNvSpPr txBox="1"/>
      </xdr:nvSpPr>
      <xdr:spPr>
        <a:xfrm>
          <a:off x="13468428" y="1666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80854</xdr:rowOff>
    </xdr:from>
    <xdr:to>
      <xdr:col>67</xdr:col>
      <xdr:colOff>101600</xdr:colOff>
      <xdr:row>97</xdr:row>
      <xdr:rowOff>11004</xdr:rowOff>
    </xdr:to>
    <xdr:sp macro="" textlink="">
      <xdr:nvSpPr>
        <xdr:cNvPr id="702" name="楕円 701"/>
        <xdr:cNvSpPr/>
      </xdr:nvSpPr>
      <xdr:spPr>
        <a:xfrm>
          <a:off x="12763500" y="165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2131</xdr:rowOff>
    </xdr:from>
    <xdr:ext cx="469744" cy="259045"/>
    <xdr:sp macro="" textlink="">
      <xdr:nvSpPr>
        <xdr:cNvPr id="703" name="テキスト ボックス 702"/>
        <xdr:cNvSpPr txBox="1"/>
      </xdr:nvSpPr>
      <xdr:spPr>
        <a:xfrm>
          <a:off x="12579428" y="1663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91186</xdr:rowOff>
    </xdr:from>
    <xdr:to>
      <xdr:col>116</xdr:col>
      <xdr:colOff>63500</xdr:colOff>
      <xdr:row>38</xdr:row>
      <xdr:rowOff>108331</xdr:rowOff>
    </xdr:to>
    <xdr:cxnSp macro="">
      <xdr:nvCxnSpPr>
        <xdr:cNvPr id="732" name="直線コネクタ 731"/>
        <xdr:cNvCxnSpPr/>
      </xdr:nvCxnSpPr>
      <xdr:spPr>
        <a:xfrm flipV="1">
          <a:off x="21323300" y="6606286"/>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108331</xdr:rowOff>
    </xdr:from>
    <xdr:to>
      <xdr:col>111</xdr:col>
      <xdr:colOff>177800</xdr:colOff>
      <xdr:row>38</xdr:row>
      <xdr:rowOff>131572</xdr:rowOff>
    </xdr:to>
    <xdr:cxnSp macro="">
      <xdr:nvCxnSpPr>
        <xdr:cNvPr id="735" name="直線コネクタ 734"/>
        <xdr:cNvCxnSpPr/>
      </xdr:nvCxnSpPr>
      <xdr:spPr>
        <a:xfrm flipV="1">
          <a:off x="20434300" y="6623431"/>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87503</xdr:rowOff>
    </xdr:from>
    <xdr:to>
      <xdr:col>107</xdr:col>
      <xdr:colOff>50800</xdr:colOff>
      <xdr:row>38</xdr:row>
      <xdr:rowOff>131572</xdr:rowOff>
    </xdr:to>
    <xdr:cxnSp macro="">
      <xdr:nvCxnSpPr>
        <xdr:cNvPr id="738" name="直線コネクタ 737"/>
        <xdr:cNvCxnSpPr/>
      </xdr:nvCxnSpPr>
      <xdr:spPr>
        <a:xfrm>
          <a:off x="19545300" y="6602603"/>
          <a:ext cx="8890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70612</xdr:rowOff>
    </xdr:from>
    <xdr:to>
      <xdr:col>102</xdr:col>
      <xdr:colOff>114300</xdr:colOff>
      <xdr:row>38</xdr:row>
      <xdr:rowOff>87503</xdr:rowOff>
    </xdr:to>
    <xdr:cxnSp macro="">
      <xdr:nvCxnSpPr>
        <xdr:cNvPr id="741" name="直線コネクタ 740"/>
        <xdr:cNvCxnSpPr/>
      </xdr:nvCxnSpPr>
      <xdr:spPr>
        <a:xfrm>
          <a:off x="18656300" y="658571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40386</xdr:rowOff>
    </xdr:from>
    <xdr:to>
      <xdr:col>116</xdr:col>
      <xdr:colOff>114300</xdr:colOff>
      <xdr:row>38</xdr:row>
      <xdr:rowOff>141986</xdr:rowOff>
    </xdr:to>
    <xdr:sp macro="" textlink="">
      <xdr:nvSpPr>
        <xdr:cNvPr id="751" name="楕円 750"/>
        <xdr:cNvSpPr/>
      </xdr:nvSpPr>
      <xdr:spPr>
        <a:xfrm>
          <a:off x="22110700" y="65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126763</xdr:rowOff>
    </xdr:from>
    <xdr:ext cx="378565" cy="259045"/>
    <xdr:sp macro="" textlink="">
      <xdr:nvSpPr>
        <xdr:cNvPr id="752" name="投資及び出資金該当値テキスト"/>
        <xdr:cNvSpPr txBox="1"/>
      </xdr:nvSpPr>
      <xdr:spPr>
        <a:xfrm>
          <a:off x="22212300" y="647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57531</xdr:rowOff>
    </xdr:from>
    <xdr:to>
      <xdr:col>112</xdr:col>
      <xdr:colOff>38100</xdr:colOff>
      <xdr:row>38</xdr:row>
      <xdr:rowOff>159131</xdr:rowOff>
    </xdr:to>
    <xdr:sp macro="" textlink="">
      <xdr:nvSpPr>
        <xdr:cNvPr id="753" name="楕円 752"/>
        <xdr:cNvSpPr/>
      </xdr:nvSpPr>
      <xdr:spPr>
        <a:xfrm>
          <a:off x="21272500" y="65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150258</xdr:rowOff>
    </xdr:from>
    <xdr:ext cx="378565" cy="259045"/>
    <xdr:sp macro="" textlink="">
      <xdr:nvSpPr>
        <xdr:cNvPr id="754" name="テキスト ボックス 753"/>
        <xdr:cNvSpPr txBox="1"/>
      </xdr:nvSpPr>
      <xdr:spPr>
        <a:xfrm>
          <a:off x="21134017" y="6665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80772</xdr:rowOff>
    </xdr:from>
    <xdr:to>
      <xdr:col>107</xdr:col>
      <xdr:colOff>101600</xdr:colOff>
      <xdr:row>39</xdr:row>
      <xdr:rowOff>10922</xdr:rowOff>
    </xdr:to>
    <xdr:sp macro="" textlink="">
      <xdr:nvSpPr>
        <xdr:cNvPr id="755" name="楕円 754"/>
        <xdr:cNvSpPr/>
      </xdr:nvSpPr>
      <xdr:spPr>
        <a:xfrm>
          <a:off x="203835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2049</xdr:rowOff>
    </xdr:from>
    <xdr:ext cx="378565" cy="259045"/>
    <xdr:sp macro="" textlink="">
      <xdr:nvSpPr>
        <xdr:cNvPr id="756" name="テキスト ボックス 755"/>
        <xdr:cNvSpPr txBox="1"/>
      </xdr:nvSpPr>
      <xdr:spPr>
        <a:xfrm>
          <a:off x="20245017" y="6688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36703</xdr:rowOff>
    </xdr:from>
    <xdr:to>
      <xdr:col>102</xdr:col>
      <xdr:colOff>165100</xdr:colOff>
      <xdr:row>38</xdr:row>
      <xdr:rowOff>138303</xdr:rowOff>
    </xdr:to>
    <xdr:sp macro="" textlink="">
      <xdr:nvSpPr>
        <xdr:cNvPr id="757" name="楕円 756"/>
        <xdr:cNvSpPr/>
      </xdr:nvSpPr>
      <xdr:spPr>
        <a:xfrm>
          <a:off x="19494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129430</xdr:rowOff>
    </xdr:from>
    <xdr:ext cx="469744" cy="259045"/>
    <xdr:sp macro="" textlink="">
      <xdr:nvSpPr>
        <xdr:cNvPr id="758" name="テキスト ボックス 757"/>
        <xdr:cNvSpPr txBox="1"/>
      </xdr:nvSpPr>
      <xdr:spPr>
        <a:xfrm>
          <a:off x="19310428" y="66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19812</xdr:rowOff>
    </xdr:from>
    <xdr:to>
      <xdr:col>98</xdr:col>
      <xdr:colOff>38100</xdr:colOff>
      <xdr:row>38</xdr:row>
      <xdr:rowOff>121412</xdr:rowOff>
    </xdr:to>
    <xdr:sp macro="" textlink="">
      <xdr:nvSpPr>
        <xdr:cNvPr id="759" name="楕円 758"/>
        <xdr:cNvSpPr/>
      </xdr:nvSpPr>
      <xdr:spPr>
        <a:xfrm>
          <a:off x="18605500" y="653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112539</xdr:rowOff>
    </xdr:from>
    <xdr:ext cx="469744" cy="259045"/>
    <xdr:sp macro="" textlink="">
      <xdr:nvSpPr>
        <xdr:cNvPr id="760" name="テキスト ボックス 759"/>
        <xdr:cNvSpPr txBox="1"/>
      </xdr:nvSpPr>
      <xdr:spPr>
        <a:xfrm>
          <a:off x="18421428" y="662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39345</xdr:rowOff>
    </xdr:from>
    <xdr:to>
      <xdr:col>116</xdr:col>
      <xdr:colOff>63500</xdr:colOff>
      <xdr:row>58</xdr:row>
      <xdr:rowOff>113678</xdr:rowOff>
    </xdr:to>
    <xdr:cxnSp macro="">
      <xdr:nvCxnSpPr>
        <xdr:cNvPr id="789" name="直線コネクタ 788"/>
        <xdr:cNvCxnSpPr/>
      </xdr:nvCxnSpPr>
      <xdr:spPr>
        <a:xfrm>
          <a:off x="21323300" y="9983445"/>
          <a:ext cx="838200" cy="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39345</xdr:rowOff>
    </xdr:from>
    <xdr:to>
      <xdr:col>111</xdr:col>
      <xdr:colOff>177800</xdr:colOff>
      <xdr:row>58</xdr:row>
      <xdr:rowOff>135737</xdr:rowOff>
    </xdr:to>
    <xdr:cxnSp macro="">
      <xdr:nvCxnSpPr>
        <xdr:cNvPr id="792" name="直線コネクタ 791"/>
        <xdr:cNvCxnSpPr/>
      </xdr:nvCxnSpPr>
      <xdr:spPr>
        <a:xfrm flipV="1">
          <a:off x="20434300" y="9983445"/>
          <a:ext cx="889000" cy="9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168504</xdr:rowOff>
    </xdr:from>
    <xdr:to>
      <xdr:col>107</xdr:col>
      <xdr:colOff>50800</xdr:colOff>
      <xdr:row>58</xdr:row>
      <xdr:rowOff>135737</xdr:rowOff>
    </xdr:to>
    <xdr:cxnSp macro="">
      <xdr:nvCxnSpPr>
        <xdr:cNvPr id="795" name="直線コネクタ 794"/>
        <xdr:cNvCxnSpPr/>
      </xdr:nvCxnSpPr>
      <xdr:spPr>
        <a:xfrm>
          <a:off x="19545300" y="9598254"/>
          <a:ext cx="889000" cy="4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168504</xdr:rowOff>
    </xdr:from>
    <xdr:to>
      <xdr:col>102</xdr:col>
      <xdr:colOff>114300</xdr:colOff>
      <xdr:row>58</xdr:row>
      <xdr:rowOff>143853</xdr:rowOff>
    </xdr:to>
    <xdr:cxnSp macro="">
      <xdr:nvCxnSpPr>
        <xdr:cNvPr id="798" name="直線コネクタ 797"/>
        <xdr:cNvCxnSpPr/>
      </xdr:nvCxnSpPr>
      <xdr:spPr>
        <a:xfrm flipV="1">
          <a:off x="18656300" y="9598254"/>
          <a:ext cx="889000" cy="48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79595</xdr:rowOff>
    </xdr:from>
    <xdr:ext cx="469744" cy="259045"/>
    <xdr:sp macro="" textlink="">
      <xdr:nvSpPr>
        <xdr:cNvPr id="800" name="テキスト ボックス 799"/>
        <xdr:cNvSpPr txBox="1"/>
      </xdr:nvSpPr>
      <xdr:spPr>
        <a:xfrm>
          <a:off x="19310428" y="98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62878</xdr:rowOff>
    </xdr:from>
    <xdr:to>
      <xdr:col>116</xdr:col>
      <xdr:colOff>114300</xdr:colOff>
      <xdr:row>58</xdr:row>
      <xdr:rowOff>164478</xdr:rowOff>
    </xdr:to>
    <xdr:sp macro="" textlink="">
      <xdr:nvSpPr>
        <xdr:cNvPr id="808" name="楕円 807"/>
        <xdr:cNvSpPr/>
      </xdr:nvSpPr>
      <xdr:spPr>
        <a:xfrm>
          <a:off x="22110700" y="100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149255</xdr:rowOff>
    </xdr:from>
    <xdr:ext cx="469744" cy="259045"/>
    <xdr:sp macro="" textlink="">
      <xdr:nvSpPr>
        <xdr:cNvPr id="809" name="貸付金該当値テキスト"/>
        <xdr:cNvSpPr txBox="1"/>
      </xdr:nvSpPr>
      <xdr:spPr>
        <a:xfrm>
          <a:off x="22212300" y="992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159995</xdr:rowOff>
    </xdr:from>
    <xdr:to>
      <xdr:col>112</xdr:col>
      <xdr:colOff>38100</xdr:colOff>
      <xdr:row>58</xdr:row>
      <xdr:rowOff>90145</xdr:rowOff>
    </xdr:to>
    <xdr:sp macro="" textlink="">
      <xdr:nvSpPr>
        <xdr:cNvPr id="810" name="楕円 809"/>
        <xdr:cNvSpPr/>
      </xdr:nvSpPr>
      <xdr:spPr>
        <a:xfrm>
          <a:off x="21272500" y="99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81272</xdr:rowOff>
    </xdr:from>
    <xdr:ext cx="469744" cy="259045"/>
    <xdr:sp macro="" textlink="">
      <xdr:nvSpPr>
        <xdr:cNvPr id="811" name="テキスト ボックス 810"/>
        <xdr:cNvSpPr txBox="1"/>
      </xdr:nvSpPr>
      <xdr:spPr>
        <a:xfrm>
          <a:off x="21088428" y="1002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84937</xdr:rowOff>
    </xdr:from>
    <xdr:to>
      <xdr:col>107</xdr:col>
      <xdr:colOff>101600</xdr:colOff>
      <xdr:row>59</xdr:row>
      <xdr:rowOff>15087</xdr:rowOff>
    </xdr:to>
    <xdr:sp macro="" textlink="">
      <xdr:nvSpPr>
        <xdr:cNvPr id="812" name="楕円 811"/>
        <xdr:cNvSpPr/>
      </xdr:nvSpPr>
      <xdr:spPr>
        <a:xfrm>
          <a:off x="20383500" y="1002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6214</xdr:rowOff>
    </xdr:from>
    <xdr:ext cx="469744" cy="259045"/>
    <xdr:sp macro="" textlink="">
      <xdr:nvSpPr>
        <xdr:cNvPr id="813" name="テキスト ボックス 812"/>
        <xdr:cNvSpPr txBox="1"/>
      </xdr:nvSpPr>
      <xdr:spPr>
        <a:xfrm>
          <a:off x="20199428" y="1012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117704</xdr:rowOff>
    </xdr:from>
    <xdr:to>
      <xdr:col>102</xdr:col>
      <xdr:colOff>165100</xdr:colOff>
      <xdr:row>56</xdr:row>
      <xdr:rowOff>47854</xdr:rowOff>
    </xdr:to>
    <xdr:sp macro="" textlink="">
      <xdr:nvSpPr>
        <xdr:cNvPr id="814" name="楕円 813"/>
        <xdr:cNvSpPr/>
      </xdr:nvSpPr>
      <xdr:spPr>
        <a:xfrm>
          <a:off x="19494500" y="95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64381</xdr:rowOff>
    </xdr:from>
    <xdr:ext cx="534377" cy="259045"/>
    <xdr:sp macro="" textlink="">
      <xdr:nvSpPr>
        <xdr:cNvPr id="815" name="テキスト ボックス 814"/>
        <xdr:cNvSpPr txBox="1"/>
      </xdr:nvSpPr>
      <xdr:spPr>
        <a:xfrm>
          <a:off x="19278111" y="932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93053</xdr:rowOff>
    </xdr:from>
    <xdr:to>
      <xdr:col>98</xdr:col>
      <xdr:colOff>38100</xdr:colOff>
      <xdr:row>59</xdr:row>
      <xdr:rowOff>23203</xdr:rowOff>
    </xdr:to>
    <xdr:sp macro="" textlink="">
      <xdr:nvSpPr>
        <xdr:cNvPr id="816" name="楕円 815"/>
        <xdr:cNvSpPr/>
      </xdr:nvSpPr>
      <xdr:spPr>
        <a:xfrm>
          <a:off x="18605500" y="1003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14330</xdr:rowOff>
    </xdr:from>
    <xdr:ext cx="469744" cy="259045"/>
    <xdr:sp macro="" textlink="">
      <xdr:nvSpPr>
        <xdr:cNvPr id="817" name="テキスト ボックス 816"/>
        <xdr:cNvSpPr txBox="1"/>
      </xdr:nvSpPr>
      <xdr:spPr>
        <a:xfrm>
          <a:off x="18421428" y="1012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70532</xdr:rowOff>
    </xdr:from>
    <xdr:to>
      <xdr:col>116</xdr:col>
      <xdr:colOff>63500</xdr:colOff>
      <xdr:row>77</xdr:row>
      <xdr:rowOff>117754</xdr:rowOff>
    </xdr:to>
    <xdr:cxnSp macro="">
      <xdr:nvCxnSpPr>
        <xdr:cNvPr id="849" name="直線コネクタ 848"/>
        <xdr:cNvCxnSpPr/>
      </xdr:nvCxnSpPr>
      <xdr:spPr>
        <a:xfrm flipV="1">
          <a:off x="21323300" y="13272182"/>
          <a:ext cx="838200" cy="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117754</xdr:rowOff>
    </xdr:from>
    <xdr:to>
      <xdr:col>111</xdr:col>
      <xdr:colOff>177800</xdr:colOff>
      <xdr:row>77</xdr:row>
      <xdr:rowOff>140615</xdr:rowOff>
    </xdr:to>
    <xdr:cxnSp macro="">
      <xdr:nvCxnSpPr>
        <xdr:cNvPr id="852" name="直線コネクタ 851"/>
        <xdr:cNvCxnSpPr/>
      </xdr:nvCxnSpPr>
      <xdr:spPr>
        <a:xfrm flipV="1">
          <a:off x="20434300" y="1331940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140615</xdr:rowOff>
    </xdr:from>
    <xdr:to>
      <xdr:col>107</xdr:col>
      <xdr:colOff>50800</xdr:colOff>
      <xdr:row>77</xdr:row>
      <xdr:rowOff>170659</xdr:rowOff>
    </xdr:to>
    <xdr:cxnSp macro="">
      <xdr:nvCxnSpPr>
        <xdr:cNvPr id="855" name="直線コネクタ 854"/>
        <xdr:cNvCxnSpPr/>
      </xdr:nvCxnSpPr>
      <xdr:spPr>
        <a:xfrm flipV="1">
          <a:off x="19545300" y="13342265"/>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170659</xdr:rowOff>
    </xdr:from>
    <xdr:to>
      <xdr:col>102</xdr:col>
      <xdr:colOff>114300</xdr:colOff>
      <xdr:row>78</xdr:row>
      <xdr:rowOff>55705</xdr:rowOff>
    </xdr:to>
    <xdr:cxnSp macro="">
      <xdr:nvCxnSpPr>
        <xdr:cNvPr id="858" name="直線コネクタ 857"/>
        <xdr:cNvCxnSpPr/>
      </xdr:nvCxnSpPr>
      <xdr:spPr>
        <a:xfrm flipV="1">
          <a:off x="18656300" y="13372309"/>
          <a:ext cx="889000" cy="5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19732</xdr:rowOff>
    </xdr:from>
    <xdr:to>
      <xdr:col>116</xdr:col>
      <xdr:colOff>114300</xdr:colOff>
      <xdr:row>77</xdr:row>
      <xdr:rowOff>121332</xdr:rowOff>
    </xdr:to>
    <xdr:sp macro="" textlink="">
      <xdr:nvSpPr>
        <xdr:cNvPr id="868" name="楕円 867"/>
        <xdr:cNvSpPr/>
      </xdr:nvSpPr>
      <xdr:spPr>
        <a:xfrm>
          <a:off x="22110700" y="1322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169609</xdr:rowOff>
    </xdr:from>
    <xdr:ext cx="534377" cy="259045"/>
    <xdr:sp macro="" textlink="">
      <xdr:nvSpPr>
        <xdr:cNvPr id="869" name="繰出金該当値テキスト"/>
        <xdr:cNvSpPr txBox="1"/>
      </xdr:nvSpPr>
      <xdr:spPr>
        <a:xfrm>
          <a:off x="22212300" y="131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66954</xdr:rowOff>
    </xdr:from>
    <xdr:to>
      <xdr:col>112</xdr:col>
      <xdr:colOff>38100</xdr:colOff>
      <xdr:row>77</xdr:row>
      <xdr:rowOff>168554</xdr:rowOff>
    </xdr:to>
    <xdr:sp macro="" textlink="">
      <xdr:nvSpPr>
        <xdr:cNvPr id="870" name="楕円 869"/>
        <xdr:cNvSpPr/>
      </xdr:nvSpPr>
      <xdr:spPr>
        <a:xfrm>
          <a:off x="21272500" y="132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159681</xdr:rowOff>
    </xdr:from>
    <xdr:ext cx="534377" cy="259045"/>
    <xdr:sp macro="" textlink="">
      <xdr:nvSpPr>
        <xdr:cNvPr id="871" name="テキスト ボックス 870"/>
        <xdr:cNvSpPr txBox="1"/>
      </xdr:nvSpPr>
      <xdr:spPr>
        <a:xfrm>
          <a:off x="21056111" y="133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89815</xdr:rowOff>
    </xdr:from>
    <xdr:to>
      <xdr:col>107</xdr:col>
      <xdr:colOff>101600</xdr:colOff>
      <xdr:row>78</xdr:row>
      <xdr:rowOff>19965</xdr:rowOff>
    </xdr:to>
    <xdr:sp macro="" textlink="">
      <xdr:nvSpPr>
        <xdr:cNvPr id="872" name="楕円 871"/>
        <xdr:cNvSpPr/>
      </xdr:nvSpPr>
      <xdr:spPr>
        <a:xfrm>
          <a:off x="20383500" y="132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11092</xdr:rowOff>
    </xdr:from>
    <xdr:ext cx="534377" cy="259045"/>
    <xdr:sp macro="" textlink="">
      <xdr:nvSpPr>
        <xdr:cNvPr id="873" name="テキスト ボックス 872"/>
        <xdr:cNvSpPr txBox="1"/>
      </xdr:nvSpPr>
      <xdr:spPr>
        <a:xfrm>
          <a:off x="20167111" y="1338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119859</xdr:rowOff>
    </xdr:from>
    <xdr:to>
      <xdr:col>102</xdr:col>
      <xdr:colOff>165100</xdr:colOff>
      <xdr:row>78</xdr:row>
      <xdr:rowOff>50009</xdr:rowOff>
    </xdr:to>
    <xdr:sp macro="" textlink="">
      <xdr:nvSpPr>
        <xdr:cNvPr id="874" name="楕円 873"/>
        <xdr:cNvSpPr/>
      </xdr:nvSpPr>
      <xdr:spPr>
        <a:xfrm>
          <a:off x="19494500" y="1332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41136</xdr:rowOff>
    </xdr:from>
    <xdr:ext cx="534377" cy="259045"/>
    <xdr:sp macro="" textlink="">
      <xdr:nvSpPr>
        <xdr:cNvPr id="875" name="テキスト ボックス 874"/>
        <xdr:cNvSpPr txBox="1"/>
      </xdr:nvSpPr>
      <xdr:spPr>
        <a:xfrm>
          <a:off x="19278111" y="1341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4905</xdr:rowOff>
    </xdr:from>
    <xdr:to>
      <xdr:col>98</xdr:col>
      <xdr:colOff>38100</xdr:colOff>
      <xdr:row>78</xdr:row>
      <xdr:rowOff>106505</xdr:rowOff>
    </xdr:to>
    <xdr:sp macro="" textlink="">
      <xdr:nvSpPr>
        <xdr:cNvPr id="876" name="楕円 875"/>
        <xdr:cNvSpPr/>
      </xdr:nvSpPr>
      <xdr:spPr>
        <a:xfrm>
          <a:off x="18605500" y="1337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97632</xdr:rowOff>
    </xdr:from>
    <xdr:ext cx="534377" cy="259045"/>
    <xdr:sp macro="" textlink="">
      <xdr:nvSpPr>
        <xdr:cNvPr id="877" name="テキスト ボックス 876"/>
        <xdr:cNvSpPr txBox="1"/>
      </xdr:nvSpPr>
      <xdr:spPr>
        <a:xfrm>
          <a:off x="18389111" y="1347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本市の性質別歳出においては、類似団体と比較して人件費が高い水準となっている。人件費総額は、これまで実施した給与制度全般の見直し等の効果により近年は減少傾向にあったが、退職手当を除いては平成</a:t>
          </a:r>
          <a:r>
            <a:rPr kumimoji="1" lang="en-US" altLang="ja-JP" sz="1400">
              <a:latin typeface="ＭＳ Ｐゴシック" panose="020B0600070205080204" pitchFamily="50" charset="-128"/>
              <a:ea typeface="ＭＳ Ｐゴシック" panose="020B0600070205080204" pitchFamily="50" charset="-128"/>
            </a:rPr>
            <a:t>26</a:t>
          </a:r>
          <a:r>
            <a:rPr kumimoji="1" lang="ja-JP" altLang="en-US" sz="1400">
              <a:latin typeface="ＭＳ Ｐゴシック" panose="020B0600070205080204" pitchFamily="50" charset="-128"/>
              <a:ea typeface="ＭＳ Ｐゴシック" panose="020B0600070205080204" pitchFamily="50" charset="-128"/>
            </a:rPr>
            <a:t>年度以降、人事院勧告に準じた給与改定を行ったことにより、地域手当や期末勤勉手当が増となったほか、被用者年金一元化法の施行に伴う共済費の増などにより増加に転じた。平成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年度より、職務給の原則をより一層徹底した給与制度に見直し、給料水準を抑制する効果のある給料表を導入しており、今後も事務の効率化や適正な定員管理も合わせて総人件費の抑制に努める。</a:t>
          </a:r>
        </a:p>
        <a:p>
          <a:r>
            <a:rPr kumimoji="1" lang="ja-JP" altLang="en-US" sz="1400">
              <a:latin typeface="ＭＳ Ｐゴシック" panose="020B0600070205080204" pitchFamily="50" charset="-128"/>
              <a:ea typeface="ＭＳ Ｐゴシック" panose="020B0600070205080204" pitchFamily="50" charset="-128"/>
            </a:rPr>
            <a:t>　公債費は震災復興事業のために借り入れた市債のうち、一部の償還が平成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年度で終了したことなどにより大幅に減となったため、前年度と比べ類似団体平均との差が広がった。</a:t>
          </a:r>
        </a:p>
        <a:p>
          <a:r>
            <a:rPr kumimoji="1" lang="ja-JP" altLang="en-US" sz="1400">
              <a:latin typeface="ＭＳ Ｐゴシック" panose="020B0600070205080204" pitchFamily="50" charset="-128"/>
              <a:ea typeface="ＭＳ Ｐゴシック" panose="020B0600070205080204" pitchFamily="50" charset="-128"/>
            </a:rPr>
            <a:t>　普通建設事業費は類似団体と比較して低い水準となっているが、今後については施設の老朽化対策などの対応のため増加が見込まれる。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485,225
478,727
99.96
171,623,727
168,676,640
2,447,184
97,141,547
141,794,781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116296</xdr:rowOff>
    </xdr:from>
    <xdr:to>
      <xdr:col>24</xdr:col>
      <xdr:colOff>63500</xdr:colOff>
      <xdr:row>35</xdr:row>
      <xdr:rowOff>136978</xdr:rowOff>
    </xdr:to>
    <xdr:cxnSp macro="">
      <xdr:nvCxnSpPr>
        <xdr:cNvPr id="63" name="直線コネクタ 62"/>
        <xdr:cNvCxnSpPr/>
      </xdr:nvCxnSpPr>
      <xdr:spPr>
        <a:xfrm>
          <a:off x="3797300" y="611704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171269</xdr:rowOff>
    </xdr:from>
    <xdr:to>
      <xdr:col>19</xdr:col>
      <xdr:colOff>177800</xdr:colOff>
      <xdr:row>35</xdr:row>
      <xdr:rowOff>116296</xdr:rowOff>
    </xdr:to>
    <xdr:cxnSp macro="">
      <xdr:nvCxnSpPr>
        <xdr:cNvPr id="66" name="直線コネクタ 65"/>
        <xdr:cNvCxnSpPr/>
      </xdr:nvCxnSpPr>
      <xdr:spPr>
        <a:xfrm>
          <a:off x="2908300" y="6000569"/>
          <a:ext cx="889000" cy="1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171269</xdr:rowOff>
    </xdr:from>
    <xdr:to>
      <xdr:col>15</xdr:col>
      <xdr:colOff>50800</xdr:colOff>
      <xdr:row>35</xdr:row>
      <xdr:rowOff>52070</xdr:rowOff>
    </xdr:to>
    <xdr:cxnSp macro="">
      <xdr:nvCxnSpPr>
        <xdr:cNvPr id="69" name="直線コネクタ 68"/>
        <xdr:cNvCxnSpPr/>
      </xdr:nvCxnSpPr>
      <xdr:spPr>
        <a:xfrm flipV="1">
          <a:off x="2019300" y="60005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168003</xdr:rowOff>
    </xdr:from>
    <xdr:to>
      <xdr:col>10</xdr:col>
      <xdr:colOff>114300</xdr:colOff>
      <xdr:row>35</xdr:row>
      <xdr:rowOff>52070</xdr:rowOff>
    </xdr:to>
    <xdr:cxnSp macro="">
      <xdr:nvCxnSpPr>
        <xdr:cNvPr id="72" name="直線コネクタ 71"/>
        <xdr:cNvCxnSpPr/>
      </xdr:nvCxnSpPr>
      <xdr:spPr>
        <a:xfrm>
          <a:off x="1130300" y="599730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86178</xdr:rowOff>
    </xdr:from>
    <xdr:to>
      <xdr:col>24</xdr:col>
      <xdr:colOff>114300</xdr:colOff>
      <xdr:row>36</xdr:row>
      <xdr:rowOff>16328</xdr:rowOff>
    </xdr:to>
    <xdr:sp macro="" textlink="">
      <xdr:nvSpPr>
        <xdr:cNvPr id="82" name="楕円 81"/>
        <xdr:cNvSpPr/>
      </xdr:nvSpPr>
      <xdr:spPr>
        <a:xfrm>
          <a:off x="4584700" y="6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64605</xdr:rowOff>
    </xdr:from>
    <xdr:ext cx="469744" cy="259045"/>
    <xdr:sp macro="" textlink="">
      <xdr:nvSpPr>
        <xdr:cNvPr id="83" name="議会費該当値テキスト"/>
        <xdr:cNvSpPr txBox="1"/>
      </xdr:nvSpPr>
      <xdr:spPr>
        <a:xfrm>
          <a:off x="4686300" y="606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65496</xdr:rowOff>
    </xdr:from>
    <xdr:to>
      <xdr:col>20</xdr:col>
      <xdr:colOff>38100</xdr:colOff>
      <xdr:row>35</xdr:row>
      <xdr:rowOff>167096</xdr:rowOff>
    </xdr:to>
    <xdr:sp macro="" textlink="">
      <xdr:nvSpPr>
        <xdr:cNvPr id="84" name="楕円 83"/>
        <xdr:cNvSpPr/>
      </xdr:nvSpPr>
      <xdr:spPr>
        <a:xfrm>
          <a:off x="3746500" y="60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158223</xdr:rowOff>
    </xdr:from>
    <xdr:ext cx="469744" cy="259045"/>
    <xdr:sp macro="" textlink="">
      <xdr:nvSpPr>
        <xdr:cNvPr id="85" name="テキスト ボックス 84"/>
        <xdr:cNvSpPr txBox="1"/>
      </xdr:nvSpPr>
      <xdr:spPr>
        <a:xfrm>
          <a:off x="3562428" y="615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120469</xdr:rowOff>
    </xdr:from>
    <xdr:to>
      <xdr:col>15</xdr:col>
      <xdr:colOff>101600</xdr:colOff>
      <xdr:row>35</xdr:row>
      <xdr:rowOff>50619</xdr:rowOff>
    </xdr:to>
    <xdr:sp macro="" textlink="">
      <xdr:nvSpPr>
        <xdr:cNvPr id="86" name="楕円 85"/>
        <xdr:cNvSpPr/>
      </xdr:nvSpPr>
      <xdr:spPr>
        <a:xfrm>
          <a:off x="2857500" y="59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41746</xdr:rowOff>
    </xdr:from>
    <xdr:ext cx="469744" cy="259045"/>
    <xdr:sp macro="" textlink="">
      <xdr:nvSpPr>
        <xdr:cNvPr id="87" name="テキスト ボックス 86"/>
        <xdr:cNvSpPr txBox="1"/>
      </xdr:nvSpPr>
      <xdr:spPr>
        <a:xfrm>
          <a:off x="2673428" y="60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1270</xdr:rowOff>
    </xdr:from>
    <xdr:to>
      <xdr:col>10</xdr:col>
      <xdr:colOff>165100</xdr:colOff>
      <xdr:row>35</xdr:row>
      <xdr:rowOff>102870</xdr:rowOff>
    </xdr:to>
    <xdr:sp macro="" textlink="">
      <xdr:nvSpPr>
        <xdr:cNvPr id="88" name="楕円 87"/>
        <xdr:cNvSpPr/>
      </xdr:nvSpPr>
      <xdr:spPr>
        <a:xfrm>
          <a:off x="1968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93997</xdr:rowOff>
    </xdr:from>
    <xdr:ext cx="469744" cy="259045"/>
    <xdr:sp macro="" textlink="">
      <xdr:nvSpPr>
        <xdr:cNvPr id="89" name="テキスト ボックス 88"/>
        <xdr:cNvSpPr txBox="1"/>
      </xdr:nvSpPr>
      <xdr:spPr>
        <a:xfrm>
          <a:off x="1784428"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117203</xdr:rowOff>
    </xdr:from>
    <xdr:to>
      <xdr:col>6</xdr:col>
      <xdr:colOff>38100</xdr:colOff>
      <xdr:row>35</xdr:row>
      <xdr:rowOff>47353</xdr:rowOff>
    </xdr:to>
    <xdr:sp macro="" textlink="">
      <xdr:nvSpPr>
        <xdr:cNvPr id="90" name="楕円 89"/>
        <xdr:cNvSpPr/>
      </xdr:nvSpPr>
      <xdr:spPr>
        <a:xfrm>
          <a:off x="1079500" y="59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38480</xdr:rowOff>
    </xdr:from>
    <xdr:ext cx="469744" cy="259045"/>
    <xdr:sp macro="" textlink="">
      <xdr:nvSpPr>
        <xdr:cNvPr id="91" name="テキスト ボックス 90"/>
        <xdr:cNvSpPr txBox="1"/>
      </xdr:nvSpPr>
      <xdr:spPr>
        <a:xfrm>
          <a:off x="895428" y="60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52865</xdr:rowOff>
    </xdr:from>
    <xdr:to>
      <xdr:col>24</xdr:col>
      <xdr:colOff>63500</xdr:colOff>
      <xdr:row>57</xdr:row>
      <xdr:rowOff>87481</xdr:rowOff>
    </xdr:to>
    <xdr:cxnSp macro="">
      <xdr:nvCxnSpPr>
        <xdr:cNvPr id="123" name="直線コネクタ 122"/>
        <xdr:cNvCxnSpPr/>
      </xdr:nvCxnSpPr>
      <xdr:spPr>
        <a:xfrm flipV="1">
          <a:off x="3797300" y="9825515"/>
          <a:ext cx="8382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87481</xdr:rowOff>
    </xdr:from>
    <xdr:to>
      <xdr:col>19</xdr:col>
      <xdr:colOff>177800</xdr:colOff>
      <xdr:row>57</xdr:row>
      <xdr:rowOff>104104</xdr:rowOff>
    </xdr:to>
    <xdr:cxnSp macro="">
      <xdr:nvCxnSpPr>
        <xdr:cNvPr id="126" name="直線コネクタ 125"/>
        <xdr:cNvCxnSpPr/>
      </xdr:nvCxnSpPr>
      <xdr:spPr>
        <a:xfrm flipV="1">
          <a:off x="2908300" y="9860131"/>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10247</xdr:rowOff>
    </xdr:from>
    <xdr:to>
      <xdr:col>15</xdr:col>
      <xdr:colOff>50800</xdr:colOff>
      <xdr:row>57</xdr:row>
      <xdr:rowOff>104104</xdr:rowOff>
    </xdr:to>
    <xdr:cxnSp macro="">
      <xdr:nvCxnSpPr>
        <xdr:cNvPr id="129" name="直線コネクタ 128"/>
        <xdr:cNvCxnSpPr/>
      </xdr:nvCxnSpPr>
      <xdr:spPr>
        <a:xfrm>
          <a:off x="2019300" y="9782897"/>
          <a:ext cx="889000" cy="9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4826</xdr:rowOff>
    </xdr:from>
    <xdr:to>
      <xdr:col>10</xdr:col>
      <xdr:colOff>114300</xdr:colOff>
      <xdr:row>57</xdr:row>
      <xdr:rowOff>10247</xdr:rowOff>
    </xdr:to>
    <xdr:cxnSp macro="">
      <xdr:nvCxnSpPr>
        <xdr:cNvPr id="132" name="直線コネクタ 131"/>
        <xdr:cNvCxnSpPr/>
      </xdr:nvCxnSpPr>
      <xdr:spPr>
        <a:xfrm>
          <a:off x="1130300" y="9777476"/>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2065</xdr:rowOff>
    </xdr:from>
    <xdr:to>
      <xdr:col>24</xdr:col>
      <xdr:colOff>114300</xdr:colOff>
      <xdr:row>57</xdr:row>
      <xdr:rowOff>103665</xdr:rowOff>
    </xdr:to>
    <xdr:sp macro="" textlink="">
      <xdr:nvSpPr>
        <xdr:cNvPr id="142" name="楕円 141"/>
        <xdr:cNvSpPr/>
      </xdr:nvSpPr>
      <xdr:spPr>
        <a:xfrm>
          <a:off x="4584700" y="97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151942</xdr:rowOff>
    </xdr:from>
    <xdr:ext cx="534377" cy="259045"/>
    <xdr:sp macro="" textlink="">
      <xdr:nvSpPr>
        <xdr:cNvPr id="143" name="総務費該当値テキスト"/>
        <xdr:cNvSpPr txBox="1"/>
      </xdr:nvSpPr>
      <xdr:spPr>
        <a:xfrm>
          <a:off x="4686300" y="975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36681</xdr:rowOff>
    </xdr:from>
    <xdr:to>
      <xdr:col>20</xdr:col>
      <xdr:colOff>38100</xdr:colOff>
      <xdr:row>57</xdr:row>
      <xdr:rowOff>138281</xdr:rowOff>
    </xdr:to>
    <xdr:sp macro="" textlink="">
      <xdr:nvSpPr>
        <xdr:cNvPr id="144" name="楕円 143"/>
        <xdr:cNvSpPr/>
      </xdr:nvSpPr>
      <xdr:spPr>
        <a:xfrm>
          <a:off x="3746500" y="980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129408</xdr:rowOff>
    </xdr:from>
    <xdr:ext cx="534377" cy="259045"/>
    <xdr:sp macro="" textlink="">
      <xdr:nvSpPr>
        <xdr:cNvPr id="145" name="テキスト ボックス 144"/>
        <xdr:cNvSpPr txBox="1"/>
      </xdr:nvSpPr>
      <xdr:spPr>
        <a:xfrm>
          <a:off x="3530111" y="990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53304</xdr:rowOff>
    </xdr:from>
    <xdr:to>
      <xdr:col>15</xdr:col>
      <xdr:colOff>101600</xdr:colOff>
      <xdr:row>57</xdr:row>
      <xdr:rowOff>154904</xdr:rowOff>
    </xdr:to>
    <xdr:sp macro="" textlink="">
      <xdr:nvSpPr>
        <xdr:cNvPr id="146" name="楕円 145"/>
        <xdr:cNvSpPr/>
      </xdr:nvSpPr>
      <xdr:spPr>
        <a:xfrm>
          <a:off x="2857500" y="982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146031</xdr:rowOff>
    </xdr:from>
    <xdr:ext cx="534377" cy="259045"/>
    <xdr:sp macro="" textlink="">
      <xdr:nvSpPr>
        <xdr:cNvPr id="147" name="テキスト ボックス 146"/>
        <xdr:cNvSpPr txBox="1"/>
      </xdr:nvSpPr>
      <xdr:spPr>
        <a:xfrm>
          <a:off x="2641111" y="991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130897</xdr:rowOff>
    </xdr:from>
    <xdr:to>
      <xdr:col>10</xdr:col>
      <xdr:colOff>165100</xdr:colOff>
      <xdr:row>57</xdr:row>
      <xdr:rowOff>61047</xdr:rowOff>
    </xdr:to>
    <xdr:sp macro="" textlink="">
      <xdr:nvSpPr>
        <xdr:cNvPr id="148" name="楕円 147"/>
        <xdr:cNvSpPr/>
      </xdr:nvSpPr>
      <xdr:spPr>
        <a:xfrm>
          <a:off x="1968500" y="973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52174</xdr:rowOff>
    </xdr:from>
    <xdr:ext cx="534377" cy="259045"/>
    <xdr:sp macro="" textlink="">
      <xdr:nvSpPr>
        <xdr:cNvPr id="149" name="テキスト ボックス 148"/>
        <xdr:cNvSpPr txBox="1"/>
      </xdr:nvSpPr>
      <xdr:spPr>
        <a:xfrm>
          <a:off x="1752111" y="982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125476</xdr:rowOff>
    </xdr:from>
    <xdr:to>
      <xdr:col>6</xdr:col>
      <xdr:colOff>38100</xdr:colOff>
      <xdr:row>57</xdr:row>
      <xdr:rowOff>55626</xdr:rowOff>
    </xdr:to>
    <xdr:sp macro="" textlink="">
      <xdr:nvSpPr>
        <xdr:cNvPr id="150" name="楕円 149"/>
        <xdr:cNvSpPr/>
      </xdr:nvSpPr>
      <xdr:spPr>
        <a:xfrm>
          <a:off x="1079500" y="97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46753</xdr:rowOff>
    </xdr:from>
    <xdr:ext cx="534377" cy="259045"/>
    <xdr:sp macro="" textlink="">
      <xdr:nvSpPr>
        <xdr:cNvPr id="151" name="テキスト ボックス 150"/>
        <xdr:cNvSpPr txBox="1"/>
      </xdr:nvSpPr>
      <xdr:spPr>
        <a:xfrm>
          <a:off x="863111" y="981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48070</xdr:rowOff>
    </xdr:from>
    <xdr:to>
      <xdr:col>24</xdr:col>
      <xdr:colOff>63500</xdr:colOff>
      <xdr:row>76</xdr:row>
      <xdr:rowOff>155614</xdr:rowOff>
    </xdr:to>
    <xdr:cxnSp macro="">
      <xdr:nvCxnSpPr>
        <xdr:cNvPr id="181" name="直線コネクタ 180"/>
        <xdr:cNvCxnSpPr/>
      </xdr:nvCxnSpPr>
      <xdr:spPr>
        <a:xfrm flipV="1">
          <a:off x="3797300" y="13078270"/>
          <a:ext cx="838200" cy="10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149631</xdr:rowOff>
    </xdr:from>
    <xdr:to>
      <xdr:col>19</xdr:col>
      <xdr:colOff>177800</xdr:colOff>
      <xdr:row>76</xdr:row>
      <xdr:rowOff>155614</xdr:rowOff>
    </xdr:to>
    <xdr:cxnSp macro="">
      <xdr:nvCxnSpPr>
        <xdr:cNvPr id="184" name="直線コネクタ 183"/>
        <xdr:cNvCxnSpPr/>
      </xdr:nvCxnSpPr>
      <xdr:spPr>
        <a:xfrm>
          <a:off x="2908300" y="13179831"/>
          <a:ext cx="889000" cy="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149631</xdr:rowOff>
    </xdr:from>
    <xdr:to>
      <xdr:col>15</xdr:col>
      <xdr:colOff>50800</xdr:colOff>
      <xdr:row>77</xdr:row>
      <xdr:rowOff>107062</xdr:rowOff>
    </xdr:to>
    <xdr:cxnSp macro="">
      <xdr:nvCxnSpPr>
        <xdr:cNvPr id="187" name="直線コネクタ 186"/>
        <xdr:cNvCxnSpPr/>
      </xdr:nvCxnSpPr>
      <xdr:spPr>
        <a:xfrm flipV="1">
          <a:off x="2019300" y="13179831"/>
          <a:ext cx="889000" cy="12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107062</xdr:rowOff>
    </xdr:from>
    <xdr:to>
      <xdr:col>10</xdr:col>
      <xdr:colOff>114300</xdr:colOff>
      <xdr:row>78</xdr:row>
      <xdr:rowOff>48450</xdr:rowOff>
    </xdr:to>
    <xdr:cxnSp macro="">
      <xdr:nvCxnSpPr>
        <xdr:cNvPr id="190" name="直線コネクタ 189"/>
        <xdr:cNvCxnSpPr/>
      </xdr:nvCxnSpPr>
      <xdr:spPr>
        <a:xfrm flipV="1">
          <a:off x="1130300" y="13308712"/>
          <a:ext cx="889000" cy="11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168720</xdr:rowOff>
    </xdr:from>
    <xdr:to>
      <xdr:col>24</xdr:col>
      <xdr:colOff>114300</xdr:colOff>
      <xdr:row>76</xdr:row>
      <xdr:rowOff>98870</xdr:rowOff>
    </xdr:to>
    <xdr:sp macro="" textlink="">
      <xdr:nvSpPr>
        <xdr:cNvPr id="200" name="楕円 199"/>
        <xdr:cNvSpPr/>
      </xdr:nvSpPr>
      <xdr:spPr>
        <a:xfrm>
          <a:off x="4584700" y="130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147147</xdr:rowOff>
    </xdr:from>
    <xdr:ext cx="599010" cy="259045"/>
    <xdr:sp macro="" textlink="">
      <xdr:nvSpPr>
        <xdr:cNvPr id="201" name="民生費該当値テキスト"/>
        <xdr:cNvSpPr txBox="1"/>
      </xdr:nvSpPr>
      <xdr:spPr>
        <a:xfrm>
          <a:off x="4686300" y="1300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104814</xdr:rowOff>
    </xdr:from>
    <xdr:to>
      <xdr:col>20</xdr:col>
      <xdr:colOff>38100</xdr:colOff>
      <xdr:row>77</xdr:row>
      <xdr:rowOff>34964</xdr:rowOff>
    </xdr:to>
    <xdr:sp macro="" textlink="">
      <xdr:nvSpPr>
        <xdr:cNvPr id="202" name="楕円 201"/>
        <xdr:cNvSpPr/>
      </xdr:nvSpPr>
      <xdr:spPr>
        <a:xfrm>
          <a:off x="3746500" y="131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26091</xdr:rowOff>
    </xdr:from>
    <xdr:ext cx="599010" cy="259045"/>
    <xdr:sp macro="" textlink="">
      <xdr:nvSpPr>
        <xdr:cNvPr id="203" name="テキスト ボックス 202"/>
        <xdr:cNvSpPr txBox="1"/>
      </xdr:nvSpPr>
      <xdr:spPr>
        <a:xfrm>
          <a:off x="3497795" y="132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98831</xdr:rowOff>
    </xdr:from>
    <xdr:to>
      <xdr:col>15</xdr:col>
      <xdr:colOff>101600</xdr:colOff>
      <xdr:row>77</xdr:row>
      <xdr:rowOff>28981</xdr:rowOff>
    </xdr:to>
    <xdr:sp macro="" textlink="">
      <xdr:nvSpPr>
        <xdr:cNvPr id="204" name="楕円 203"/>
        <xdr:cNvSpPr/>
      </xdr:nvSpPr>
      <xdr:spPr>
        <a:xfrm>
          <a:off x="2857500" y="131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20108</xdr:rowOff>
    </xdr:from>
    <xdr:ext cx="599010" cy="259045"/>
    <xdr:sp macro="" textlink="">
      <xdr:nvSpPr>
        <xdr:cNvPr id="205" name="テキスト ボックス 204"/>
        <xdr:cNvSpPr txBox="1"/>
      </xdr:nvSpPr>
      <xdr:spPr>
        <a:xfrm>
          <a:off x="2608795" y="132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56262</xdr:rowOff>
    </xdr:from>
    <xdr:to>
      <xdr:col>10</xdr:col>
      <xdr:colOff>165100</xdr:colOff>
      <xdr:row>77</xdr:row>
      <xdr:rowOff>157862</xdr:rowOff>
    </xdr:to>
    <xdr:sp macro="" textlink="">
      <xdr:nvSpPr>
        <xdr:cNvPr id="206" name="楕円 205"/>
        <xdr:cNvSpPr/>
      </xdr:nvSpPr>
      <xdr:spPr>
        <a:xfrm>
          <a:off x="1968500" y="132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148989</xdr:rowOff>
    </xdr:from>
    <xdr:ext cx="599010" cy="259045"/>
    <xdr:sp macro="" textlink="">
      <xdr:nvSpPr>
        <xdr:cNvPr id="207" name="テキスト ボックス 206"/>
        <xdr:cNvSpPr txBox="1"/>
      </xdr:nvSpPr>
      <xdr:spPr>
        <a:xfrm>
          <a:off x="1719795" y="1335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169100</xdr:rowOff>
    </xdr:from>
    <xdr:to>
      <xdr:col>6</xdr:col>
      <xdr:colOff>38100</xdr:colOff>
      <xdr:row>78</xdr:row>
      <xdr:rowOff>99250</xdr:rowOff>
    </xdr:to>
    <xdr:sp macro="" textlink="">
      <xdr:nvSpPr>
        <xdr:cNvPr id="208" name="楕円 207"/>
        <xdr:cNvSpPr/>
      </xdr:nvSpPr>
      <xdr:spPr>
        <a:xfrm>
          <a:off x="1079500" y="1337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90377</xdr:rowOff>
    </xdr:from>
    <xdr:ext cx="599010" cy="259045"/>
    <xdr:sp macro="" textlink="">
      <xdr:nvSpPr>
        <xdr:cNvPr id="209" name="テキスト ボックス 208"/>
        <xdr:cNvSpPr txBox="1"/>
      </xdr:nvSpPr>
      <xdr:spPr>
        <a:xfrm>
          <a:off x="830795" y="1346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15410</xdr:rowOff>
    </xdr:from>
    <xdr:to>
      <xdr:col>24</xdr:col>
      <xdr:colOff>63500</xdr:colOff>
      <xdr:row>97</xdr:row>
      <xdr:rowOff>53129</xdr:rowOff>
    </xdr:to>
    <xdr:cxnSp macro="">
      <xdr:nvCxnSpPr>
        <xdr:cNvPr id="237" name="直線コネクタ 236"/>
        <xdr:cNvCxnSpPr/>
      </xdr:nvCxnSpPr>
      <xdr:spPr>
        <a:xfrm>
          <a:off x="3797300" y="16646060"/>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15410</xdr:rowOff>
    </xdr:from>
    <xdr:to>
      <xdr:col>19</xdr:col>
      <xdr:colOff>177800</xdr:colOff>
      <xdr:row>97</xdr:row>
      <xdr:rowOff>103787</xdr:rowOff>
    </xdr:to>
    <xdr:cxnSp macro="">
      <xdr:nvCxnSpPr>
        <xdr:cNvPr id="240" name="直線コネクタ 239"/>
        <xdr:cNvCxnSpPr/>
      </xdr:nvCxnSpPr>
      <xdr:spPr>
        <a:xfrm flipV="1">
          <a:off x="2908300" y="16646060"/>
          <a:ext cx="889000" cy="8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2" name="テキスト ボックス 241"/>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101752</xdr:rowOff>
    </xdr:from>
    <xdr:to>
      <xdr:col>15</xdr:col>
      <xdr:colOff>50800</xdr:colOff>
      <xdr:row>97</xdr:row>
      <xdr:rowOff>103787</xdr:rowOff>
    </xdr:to>
    <xdr:cxnSp macro="">
      <xdr:nvCxnSpPr>
        <xdr:cNvPr id="243" name="直線コネクタ 242"/>
        <xdr:cNvCxnSpPr/>
      </xdr:nvCxnSpPr>
      <xdr:spPr>
        <a:xfrm>
          <a:off x="2019300" y="16732402"/>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101752</xdr:rowOff>
    </xdr:from>
    <xdr:to>
      <xdr:col>10</xdr:col>
      <xdr:colOff>114300</xdr:colOff>
      <xdr:row>97</xdr:row>
      <xdr:rowOff>145301</xdr:rowOff>
    </xdr:to>
    <xdr:cxnSp macro="">
      <xdr:nvCxnSpPr>
        <xdr:cNvPr id="246" name="直線コネクタ 245"/>
        <xdr:cNvCxnSpPr/>
      </xdr:nvCxnSpPr>
      <xdr:spPr>
        <a:xfrm flipV="1">
          <a:off x="1130300" y="16732402"/>
          <a:ext cx="8890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2329</xdr:rowOff>
    </xdr:from>
    <xdr:to>
      <xdr:col>24</xdr:col>
      <xdr:colOff>114300</xdr:colOff>
      <xdr:row>97</xdr:row>
      <xdr:rowOff>103929</xdr:rowOff>
    </xdr:to>
    <xdr:sp macro="" textlink="">
      <xdr:nvSpPr>
        <xdr:cNvPr id="256" name="楕円 255"/>
        <xdr:cNvSpPr/>
      </xdr:nvSpPr>
      <xdr:spPr>
        <a:xfrm>
          <a:off x="4584700" y="1663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152206</xdr:rowOff>
    </xdr:from>
    <xdr:ext cx="534377" cy="259045"/>
    <xdr:sp macro="" textlink="">
      <xdr:nvSpPr>
        <xdr:cNvPr id="257" name="衛生費該当値テキスト"/>
        <xdr:cNvSpPr txBox="1"/>
      </xdr:nvSpPr>
      <xdr:spPr>
        <a:xfrm>
          <a:off x="4686300" y="1661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136060</xdr:rowOff>
    </xdr:from>
    <xdr:to>
      <xdr:col>20</xdr:col>
      <xdr:colOff>38100</xdr:colOff>
      <xdr:row>97</xdr:row>
      <xdr:rowOff>66210</xdr:rowOff>
    </xdr:to>
    <xdr:sp macro="" textlink="">
      <xdr:nvSpPr>
        <xdr:cNvPr id="258" name="楕円 257"/>
        <xdr:cNvSpPr/>
      </xdr:nvSpPr>
      <xdr:spPr>
        <a:xfrm>
          <a:off x="3746500" y="165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82737</xdr:rowOff>
    </xdr:from>
    <xdr:ext cx="534377" cy="259045"/>
    <xdr:sp macro="" textlink="">
      <xdr:nvSpPr>
        <xdr:cNvPr id="259" name="テキスト ボックス 258"/>
        <xdr:cNvSpPr txBox="1"/>
      </xdr:nvSpPr>
      <xdr:spPr>
        <a:xfrm>
          <a:off x="3530111" y="16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52987</xdr:rowOff>
    </xdr:from>
    <xdr:to>
      <xdr:col>15</xdr:col>
      <xdr:colOff>101600</xdr:colOff>
      <xdr:row>97</xdr:row>
      <xdr:rowOff>154587</xdr:rowOff>
    </xdr:to>
    <xdr:sp macro="" textlink="">
      <xdr:nvSpPr>
        <xdr:cNvPr id="260" name="楕円 259"/>
        <xdr:cNvSpPr/>
      </xdr:nvSpPr>
      <xdr:spPr>
        <a:xfrm>
          <a:off x="2857500" y="1668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145714</xdr:rowOff>
    </xdr:from>
    <xdr:ext cx="534377" cy="259045"/>
    <xdr:sp macro="" textlink="">
      <xdr:nvSpPr>
        <xdr:cNvPr id="261" name="テキスト ボックス 260"/>
        <xdr:cNvSpPr txBox="1"/>
      </xdr:nvSpPr>
      <xdr:spPr>
        <a:xfrm>
          <a:off x="2641111" y="1677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50952</xdr:rowOff>
    </xdr:from>
    <xdr:to>
      <xdr:col>10</xdr:col>
      <xdr:colOff>165100</xdr:colOff>
      <xdr:row>97</xdr:row>
      <xdr:rowOff>152552</xdr:rowOff>
    </xdr:to>
    <xdr:sp macro="" textlink="">
      <xdr:nvSpPr>
        <xdr:cNvPr id="262" name="楕円 261"/>
        <xdr:cNvSpPr/>
      </xdr:nvSpPr>
      <xdr:spPr>
        <a:xfrm>
          <a:off x="1968500" y="166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143679</xdr:rowOff>
    </xdr:from>
    <xdr:ext cx="534377" cy="259045"/>
    <xdr:sp macro="" textlink="">
      <xdr:nvSpPr>
        <xdr:cNvPr id="263" name="テキスト ボックス 262"/>
        <xdr:cNvSpPr txBox="1"/>
      </xdr:nvSpPr>
      <xdr:spPr>
        <a:xfrm>
          <a:off x="1752111" y="1677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94501</xdr:rowOff>
    </xdr:from>
    <xdr:to>
      <xdr:col>6</xdr:col>
      <xdr:colOff>38100</xdr:colOff>
      <xdr:row>98</xdr:row>
      <xdr:rowOff>24651</xdr:rowOff>
    </xdr:to>
    <xdr:sp macro="" textlink="">
      <xdr:nvSpPr>
        <xdr:cNvPr id="264" name="楕円 263"/>
        <xdr:cNvSpPr/>
      </xdr:nvSpPr>
      <xdr:spPr>
        <a:xfrm>
          <a:off x="1079500" y="167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15778</xdr:rowOff>
    </xdr:from>
    <xdr:ext cx="534377" cy="259045"/>
    <xdr:sp macro="" textlink="">
      <xdr:nvSpPr>
        <xdr:cNvPr id="265" name="テキスト ボックス 264"/>
        <xdr:cNvSpPr txBox="1"/>
      </xdr:nvSpPr>
      <xdr:spPr>
        <a:xfrm>
          <a:off x="863111" y="1681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1625</xdr:rowOff>
    </xdr:from>
    <xdr:to>
      <xdr:col>55</xdr:col>
      <xdr:colOff>0</xdr:colOff>
      <xdr:row>37</xdr:row>
      <xdr:rowOff>8484</xdr:rowOff>
    </xdr:to>
    <xdr:cxnSp macro="">
      <xdr:nvCxnSpPr>
        <xdr:cNvPr id="292" name="直線コネクタ 291"/>
        <xdr:cNvCxnSpPr/>
      </xdr:nvCxnSpPr>
      <xdr:spPr>
        <a:xfrm flipV="1">
          <a:off x="9639300" y="634527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107561</xdr:rowOff>
    </xdr:from>
    <xdr:ext cx="378565" cy="259045"/>
    <xdr:sp macro="" textlink="">
      <xdr:nvSpPr>
        <xdr:cNvPr id="293" name="労働費平均値テキスト"/>
        <xdr:cNvSpPr txBox="1"/>
      </xdr:nvSpPr>
      <xdr:spPr>
        <a:xfrm>
          <a:off x="10528300" y="6279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157988</xdr:rowOff>
    </xdr:from>
    <xdr:to>
      <xdr:col>50</xdr:col>
      <xdr:colOff>114300</xdr:colOff>
      <xdr:row>37</xdr:row>
      <xdr:rowOff>8484</xdr:rowOff>
    </xdr:to>
    <xdr:cxnSp macro="">
      <xdr:nvCxnSpPr>
        <xdr:cNvPr id="295" name="直線コネクタ 294"/>
        <xdr:cNvCxnSpPr/>
      </xdr:nvCxnSpPr>
      <xdr:spPr>
        <a:xfrm>
          <a:off x="8750300" y="6330188"/>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157988</xdr:rowOff>
    </xdr:from>
    <xdr:to>
      <xdr:col>45</xdr:col>
      <xdr:colOff>177800</xdr:colOff>
      <xdr:row>37</xdr:row>
      <xdr:rowOff>11227</xdr:rowOff>
    </xdr:to>
    <xdr:cxnSp macro="">
      <xdr:nvCxnSpPr>
        <xdr:cNvPr id="298" name="直線コネクタ 297"/>
        <xdr:cNvCxnSpPr/>
      </xdr:nvCxnSpPr>
      <xdr:spPr>
        <a:xfrm flipV="1">
          <a:off x="7861300" y="6330188"/>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168504</xdr:rowOff>
    </xdr:from>
    <xdr:to>
      <xdr:col>41</xdr:col>
      <xdr:colOff>50800</xdr:colOff>
      <xdr:row>37</xdr:row>
      <xdr:rowOff>11227</xdr:rowOff>
    </xdr:to>
    <xdr:cxnSp macro="">
      <xdr:nvCxnSpPr>
        <xdr:cNvPr id="301" name="直線コネクタ 300"/>
        <xdr:cNvCxnSpPr/>
      </xdr:nvCxnSpPr>
      <xdr:spPr>
        <a:xfrm>
          <a:off x="6972300" y="6340704"/>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311" name="楕円 310"/>
        <xdr:cNvSpPr/>
      </xdr:nvSpPr>
      <xdr:spPr>
        <a:xfrm>
          <a:off x="104267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145152</xdr:rowOff>
    </xdr:from>
    <xdr:ext cx="378565" cy="259045"/>
    <xdr:sp macro="" textlink="">
      <xdr:nvSpPr>
        <xdr:cNvPr id="312" name="労働費該当値テキスト"/>
        <xdr:cNvSpPr txBox="1"/>
      </xdr:nvSpPr>
      <xdr:spPr>
        <a:xfrm>
          <a:off x="10528300" y="6145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129134</xdr:rowOff>
    </xdr:from>
    <xdr:to>
      <xdr:col>50</xdr:col>
      <xdr:colOff>165100</xdr:colOff>
      <xdr:row>37</xdr:row>
      <xdr:rowOff>59284</xdr:rowOff>
    </xdr:to>
    <xdr:sp macro="" textlink="">
      <xdr:nvSpPr>
        <xdr:cNvPr id="313" name="楕円 312"/>
        <xdr:cNvSpPr/>
      </xdr:nvSpPr>
      <xdr:spPr>
        <a:xfrm>
          <a:off x="9588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50411</xdr:rowOff>
    </xdr:from>
    <xdr:ext cx="378565" cy="259045"/>
    <xdr:sp macro="" textlink="">
      <xdr:nvSpPr>
        <xdr:cNvPr id="314" name="テキスト ボックス 313"/>
        <xdr:cNvSpPr txBox="1"/>
      </xdr:nvSpPr>
      <xdr:spPr>
        <a:xfrm>
          <a:off x="9450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107188</xdr:rowOff>
    </xdr:from>
    <xdr:to>
      <xdr:col>46</xdr:col>
      <xdr:colOff>38100</xdr:colOff>
      <xdr:row>37</xdr:row>
      <xdr:rowOff>37338</xdr:rowOff>
    </xdr:to>
    <xdr:sp macro="" textlink="">
      <xdr:nvSpPr>
        <xdr:cNvPr id="315" name="楕円 314"/>
        <xdr:cNvSpPr/>
      </xdr:nvSpPr>
      <xdr:spPr>
        <a:xfrm>
          <a:off x="8699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28465</xdr:rowOff>
    </xdr:from>
    <xdr:ext cx="378565" cy="259045"/>
    <xdr:sp macro="" textlink="">
      <xdr:nvSpPr>
        <xdr:cNvPr id="316" name="テキスト ボックス 315"/>
        <xdr:cNvSpPr txBox="1"/>
      </xdr:nvSpPr>
      <xdr:spPr>
        <a:xfrm>
          <a:off x="8561017" y="637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131877</xdr:rowOff>
    </xdr:from>
    <xdr:to>
      <xdr:col>41</xdr:col>
      <xdr:colOff>101600</xdr:colOff>
      <xdr:row>37</xdr:row>
      <xdr:rowOff>62027</xdr:rowOff>
    </xdr:to>
    <xdr:sp macro="" textlink="">
      <xdr:nvSpPr>
        <xdr:cNvPr id="317" name="楕円 316"/>
        <xdr:cNvSpPr/>
      </xdr:nvSpPr>
      <xdr:spPr>
        <a:xfrm>
          <a:off x="78105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53154</xdr:rowOff>
    </xdr:from>
    <xdr:ext cx="378565" cy="259045"/>
    <xdr:sp macro="" textlink="">
      <xdr:nvSpPr>
        <xdr:cNvPr id="318" name="テキスト ボックス 317"/>
        <xdr:cNvSpPr txBox="1"/>
      </xdr:nvSpPr>
      <xdr:spPr>
        <a:xfrm>
          <a:off x="7672017" y="639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117704</xdr:rowOff>
    </xdr:from>
    <xdr:to>
      <xdr:col>36</xdr:col>
      <xdr:colOff>165100</xdr:colOff>
      <xdr:row>37</xdr:row>
      <xdr:rowOff>47854</xdr:rowOff>
    </xdr:to>
    <xdr:sp macro="" textlink="">
      <xdr:nvSpPr>
        <xdr:cNvPr id="319" name="楕円 318"/>
        <xdr:cNvSpPr/>
      </xdr:nvSpPr>
      <xdr:spPr>
        <a:xfrm>
          <a:off x="6921500" y="62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38981</xdr:rowOff>
    </xdr:from>
    <xdr:ext cx="378565" cy="259045"/>
    <xdr:sp macro="" textlink="">
      <xdr:nvSpPr>
        <xdr:cNvPr id="320" name="テキスト ボックス 319"/>
        <xdr:cNvSpPr txBox="1"/>
      </xdr:nvSpPr>
      <xdr:spPr>
        <a:xfrm>
          <a:off x="6783017" y="6382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101661</xdr:rowOff>
    </xdr:from>
    <xdr:to>
      <xdr:col>55</xdr:col>
      <xdr:colOff>0</xdr:colOff>
      <xdr:row>58</xdr:row>
      <xdr:rowOff>108153</xdr:rowOff>
    </xdr:to>
    <xdr:cxnSp macro="">
      <xdr:nvCxnSpPr>
        <xdr:cNvPr id="347" name="直線コネクタ 346"/>
        <xdr:cNvCxnSpPr/>
      </xdr:nvCxnSpPr>
      <xdr:spPr>
        <a:xfrm>
          <a:off x="9639300" y="10045761"/>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101661</xdr:rowOff>
    </xdr:from>
    <xdr:to>
      <xdr:col>50</xdr:col>
      <xdr:colOff>114300</xdr:colOff>
      <xdr:row>58</xdr:row>
      <xdr:rowOff>109434</xdr:rowOff>
    </xdr:to>
    <xdr:cxnSp macro="">
      <xdr:nvCxnSpPr>
        <xdr:cNvPr id="350" name="直線コネクタ 349"/>
        <xdr:cNvCxnSpPr/>
      </xdr:nvCxnSpPr>
      <xdr:spPr>
        <a:xfrm flipV="1">
          <a:off x="8750300" y="10045761"/>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109434</xdr:rowOff>
    </xdr:from>
    <xdr:to>
      <xdr:col>45</xdr:col>
      <xdr:colOff>177800</xdr:colOff>
      <xdr:row>58</xdr:row>
      <xdr:rowOff>109982</xdr:rowOff>
    </xdr:to>
    <xdr:cxnSp macro="">
      <xdr:nvCxnSpPr>
        <xdr:cNvPr id="353" name="直線コネクタ 352"/>
        <xdr:cNvCxnSpPr/>
      </xdr:nvCxnSpPr>
      <xdr:spPr>
        <a:xfrm flipV="1">
          <a:off x="7861300" y="10053534"/>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109982</xdr:rowOff>
    </xdr:from>
    <xdr:to>
      <xdr:col>41</xdr:col>
      <xdr:colOff>50800</xdr:colOff>
      <xdr:row>58</xdr:row>
      <xdr:rowOff>110439</xdr:rowOff>
    </xdr:to>
    <xdr:cxnSp macro="">
      <xdr:nvCxnSpPr>
        <xdr:cNvPr id="356" name="直線コネクタ 355"/>
        <xdr:cNvCxnSpPr/>
      </xdr:nvCxnSpPr>
      <xdr:spPr>
        <a:xfrm flipV="1">
          <a:off x="6972300" y="1005408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57353</xdr:rowOff>
    </xdr:from>
    <xdr:to>
      <xdr:col>55</xdr:col>
      <xdr:colOff>50800</xdr:colOff>
      <xdr:row>58</xdr:row>
      <xdr:rowOff>158953</xdr:rowOff>
    </xdr:to>
    <xdr:sp macro="" textlink="">
      <xdr:nvSpPr>
        <xdr:cNvPr id="366" name="楕円 365"/>
        <xdr:cNvSpPr/>
      </xdr:nvSpPr>
      <xdr:spPr>
        <a:xfrm>
          <a:off x="10426700" y="100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143730</xdr:rowOff>
    </xdr:from>
    <xdr:ext cx="378565" cy="259045"/>
    <xdr:sp macro="" textlink="">
      <xdr:nvSpPr>
        <xdr:cNvPr id="367" name="農林水産業費該当値テキスト"/>
        <xdr:cNvSpPr txBox="1"/>
      </xdr:nvSpPr>
      <xdr:spPr>
        <a:xfrm>
          <a:off x="10528300" y="9916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50861</xdr:rowOff>
    </xdr:from>
    <xdr:to>
      <xdr:col>50</xdr:col>
      <xdr:colOff>165100</xdr:colOff>
      <xdr:row>58</xdr:row>
      <xdr:rowOff>152461</xdr:rowOff>
    </xdr:to>
    <xdr:sp macro="" textlink="">
      <xdr:nvSpPr>
        <xdr:cNvPr id="368" name="楕円 367"/>
        <xdr:cNvSpPr/>
      </xdr:nvSpPr>
      <xdr:spPr>
        <a:xfrm>
          <a:off x="9588500" y="99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143588</xdr:rowOff>
    </xdr:from>
    <xdr:ext cx="378565" cy="259045"/>
    <xdr:sp macro="" textlink="">
      <xdr:nvSpPr>
        <xdr:cNvPr id="369" name="テキスト ボックス 368"/>
        <xdr:cNvSpPr txBox="1"/>
      </xdr:nvSpPr>
      <xdr:spPr>
        <a:xfrm>
          <a:off x="9450017" y="1008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58634</xdr:rowOff>
    </xdr:from>
    <xdr:to>
      <xdr:col>46</xdr:col>
      <xdr:colOff>38100</xdr:colOff>
      <xdr:row>58</xdr:row>
      <xdr:rowOff>160234</xdr:rowOff>
    </xdr:to>
    <xdr:sp macro="" textlink="">
      <xdr:nvSpPr>
        <xdr:cNvPr id="370" name="楕円 369"/>
        <xdr:cNvSpPr/>
      </xdr:nvSpPr>
      <xdr:spPr>
        <a:xfrm>
          <a:off x="8699500" y="100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151361</xdr:rowOff>
    </xdr:from>
    <xdr:ext cx="378565" cy="259045"/>
    <xdr:sp macro="" textlink="">
      <xdr:nvSpPr>
        <xdr:cNvPr id="371" name="テキスト ボックス 370"/>
        <xdr:cNvSpPr txBox="1"/>
      </xdr:nvSpPr>
      <xdr:spPr>
        <a:xfrm>
          <a:off x="8561017" y="1009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59182</xdr:rowOff>
    </xdr:from>
    <xdr:to>
      <xdr:col>41</xdr:col>
      <xdr:colOff>101600</xdr:colOff>
      <xdr:row>58</xdr:row>
      <xdr:rowOff>160782</xdr:rowOff>
    </xdr:to>
    <xdr:sp macro="" textlink="">
      <xdr:nvSpPr>
        <xdr:cNvPr id="372" name="楕円 371"/>
        <xdr:cNvSpPr/>
      </xdr:nvSpPr>
      <xdr:spPr>
        <a:xfrm>
          <a:off x="7810500" y="100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151909</xdr:rowOff>
    </xdr:from>
    <xdr:ext cx="378565" cy="259045"/>
    <xdr:sp macro="" textlink="">
      <xdr:nvSpPr>
        <xdr:cNvPr id="373" name="テキスト ボックス 372"/>
        <xdr:cNvSpPr txBox="1"/>
      </xdr:nvSpPr>
      <xdr:spPr>
        <a:xfrm>
          <a:off x="7672017" y="10096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59639</xdr:rowOff>
    </xdr:from>
    <xdr:to>
      <xdr:col>36</xdr:col>
      <xdr:colOff>165100</xdr:colOff>
      <xdr:row>58</xdr:row>
      <xdr:rowOff>161239</xdr:rowOff>
    </xdr:to>
    <xdr:sp macro="" textlink="">
      <xdr:nvSpPr>
        <xdr:cNvPr id="374" name="楕円 373"/>
        <xdr:cNvSpPr/>
      </xdr:nvSpPr>
      <xdr:spPr>
        <a:xfrm>
          <a:off x="6921500" y="100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152366</xdr:rowOff>
    </xdr:from>
    <xdr:ext cx="378565" cy="259045"/>
    <xdr:sp macro="" textlink="">
      <xdr:nvSpPr>
        <xdr:cNvPr id="375" name="テキスト ボックス 374"/>
        <xdr:cNvSpPr txBox="1"/>
      </xdr:nvSpPr>
      <xdr:spPr>
        <a:xfrm>
          <a:off x="6783017" y="1009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47999</xdr:rowOff>
    </xdr:from>
    <xdr:to>
      <xdr:col>55</xdr:col>
      <xdr:colOff>0</xdr:colOff>
      <xdr:row>79</xdr:row>
      <xdr:rowOff>48651</xdr:rowOff>
    </xdr:to>
    <xdr:cxnSp macro="">
      <xdr:nvCxnSpPr>
        <xdr:cNvPr id="406" name="直線コネクタ 405"/>
        <xdr:cNvCxnSpPr/>
      </xdr:nvCxnSpPr>
      <xdr:spPr>
        <a:xfrm flipV="1">
          <a:off x="9639300" y="13592549"/>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25335</xdr:rowOff>
    </xdr:from>
    <xdr:to>
      <xdr:col>50</xdr:col>
      <xdr:colOff>114300</xdr:colOff>
      <xdr:row>79</xdr:row>
      <xdr:rowOff>48651</xdr:rowOff>
    </xdr:to>
    <xdr:cxnSp macro="">
      <xdr:nvCxnSpPr>
        <xdr:cNvPr id="409" name="直線コネクタ 408"/>
        <xdr:cNvCxnSpPr/>
      </xdr:nvCxnSpPr>
      <xdr:spPr>
        <a:xfrm>
          <a:off x="8750300" y="13569885"/>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25335</xdr:rowOff>
    </xdr:from>
    <xdr:to>
      <xdr:col>45</xdr:col>
      <xdr:colOff>177800</xdr:colOff>
      <xdr:row>79</xdr:row>
      <xdr:rowOff>51788</xdr:rowOff>
    </xdr:to>
    <xdr:cxnSp macro="">
      <xdr:nvCxnSpPr>
        <xdr:cNvPr id="412" name="直線コネクタ 411"/>
        <xdr:cNvCxnSpPr/>
      </xdr:nvCxnSpPr>
      <xdr:spPr>
        <a:xfrm flipV="1">
          <a:off x="7861300" y="13569885"/>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51788</xdr:rowOff>
    </xdr:from>
    <xdr:to>
      <xdr:col>41</xdr:col>
      <xdr:colOff>50800</xdr:colOff>
      <xdr:row>79</xdr:row>
      <xdr:rowOff>53257</xdr:rowOff>
    </xdr:to>
    <xdr:cxnSp macro="">
      <xdr:nvCxnSpPr>
        <xdr:cNvPr id="415" name="直線コネクタ 414"/>
        <xdr:cNvCxnSpPr/>
      </xdr:nvCxnSpPr>
      <xdr:spPr>
        <a:xfrm flipV="1">
          <a:off x="6972300" y="13596338"/>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168649</xdr:rowOff>
    </xdr:from>
    <xdr:to>
      <xdr:col>55</xdr:col>
      <xdr:colOff>50800</xdr:colOff>
      <xdr:row>79</xdr:row>
      <xdr:rowOff>98799</xdr:rowOff>
    </xdr:to>
    <xdr:sp macro="" textlink="">
      <xdr:nvSpPr>
        <xdr:cNvPr id="425" name="楕円 424"/>
        <xdr:cNvSpPr/>
      </xdr:nvSpPr>
      <xdr:spPr>
        <a:xfrm>
          <a:off x="10426700" y="135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83576</xdr:rowOff>
    </xdr:from>
    <xdr:ext cx="469744" cy="259045"/>
    <xdr:sp macro="" textlink="">
      <xdr:nvSpPr>
        <xdr:cNvPr id="426" name="商工費該当値テキスト"/>
        <xdr:cNvSpPr txBox="1"/>
      </xdr:nvSpPr>
      <xdr:spPr>
        <a:xfrm>
          <a:off x="10528300" y="1345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169301</xdr:rowOff>
    </xdr:from>
    <xdr:to>
      <xdr:col>50</xdr:col>
      <xdr:colOff>165100</xdr:colOff>
      <xdr:row>79</xdr:row>
      <xdr:rowOff>99451</xdr:rowOff>
    </xdr:to>
    <xdr:sp macro="" textlink="">
      <xdr:nvSpPr>
        <xdr:cNvPr id="427" name="楕円 426"/>
        <xdr:cNvSpPr/>
      </xdr:nvSpPr>
      <xdr:spPr>
        <a:xfrm>
          <a:off x="9588500" y="1354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90578</xdr:rowOff>
    </xdr:from>
    <xdr:ext cx="469744" cy="259045"/>
    <xdr:sp macro="" textlink="">
      <xdr:nvSpPr>
        <xdr:cNvPr id="428" name="テキスト ボックス 427"/>
        <xdr:cNvSpPr txBox="1"/>
      </xdr:nvSpPr>
      <xdr:spPr>
        <a:xfrm>
          <a:off x="9404428" y="136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145985</xdr:rowOff>
    </xdr:from>
    <xdr:to>
      <xdr:col>46</xdr:col>
      <xdr:colOff>38100</xdr:colOff>
      <xdr:row>79</xdr:row>
      <xdr:rowOff>76135</xdr:rowOff>
    </xdr:to>
    <xdr:sp macro="" textlink="">
      <xdr:nvSpPr>
        <xdr:cNvPr id="429" name="楕円 428"/>
        <xdr:cNvSpPr/>
      </xdr:nvSpPr>
      <xdr:spPr>
        <a:xfrm>
          <a:off x="8699500" y="135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67262</xdr:rowOff>
    </xdr:from>
    <xdr:ext cx="469744" cy="259045"/>
    <xdr:sp macro="" textlink="">
      <xdr:nvSpPr>
        <xdr:cNvPr id="430" name="テキスト ボックス 429"/>
        <xdr:cNvSpPr txBox="1"/>
      </xdr:nvSpPr>
      <xdr:spPr>
        <a:xfrm>
          <a:off x="8515428" y="1361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988</xdr:rowOff>
    </xdr:from>
    <xdr:to>
      <xdr:col>41</xdr:col>
      <xdr:colOff>101600</xdr:colOff>
      <xdr:row>79</xdr:row>
      <xdr:rowOff>102588</xdr:rowOff>
    </xdr:to>
    <xdr:sp macro="" textlink="">
      <xdr:nvSpPr>
        <xdr:cNvPr id="431" name="楕円 430"/>
        <xdr:cNvSpPr/>
      </xdr:nvSpPr>
      <xdr:spPr>
        <a:xfrm>
          <a:off x="7810500" y="1354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93715</xdr:rowOff>
    </xdr:from>
    <xdr:ext cx="469744" cy="259045"/>
    <xdr:sp macro="" textlink="">
      <xdr:nvSpPr>
        <xdr:cNvPr id="432" name="テキスト ボックス 431"/>
        <xdr:cNvSpPr txBox="1"/>
      </xdr:nvSpPr>
      <xdr:spPr>
        <a:xfrm>
          <a:off x="7626428" y="136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2457</xdr:rowOff>
    </xdr:from>
    <xdr:to>
      <xdr:col>36</xdr:col>
      <xdr:colOff>165100</xdr:colOff>
      <xdr:row>79</xdr:row>
      <xdr:rowOff>104057</xdr:rowOff>
    </xdr:to>
    <xdr:sp macro="" textlink="">
      <xdr:nvSpPr>
        <xdr:cNvPr id="433" name="楕円 432"/>
        <xdr:cNvSpPr/>
      </xdr:nvSpPr>
      <xdr:spPr>
        <a:xfrm>
          <a:off x="6921500" y="135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95184</xdr:rowOff>
    </xdr:from>
    <xdr:ext cx="469744" cy="259045"/>
    <xdr:sp macro="" textlink="">
      <xdr:nvSpPr>
        <xdr:cNvPr id="434" name="テキスト ボックス 433"/>
        <xdr:cNvSpPr txBox="1"/>
      </xdr:nvSpPr>
      <xdr:spPr>
        <a:xfrm>
          <a:off x="6737428" y="136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100285</xdr:rowOff>
    </xdr:from>
    <xdr:to>
      <xdr:col>55</xdr:col>
      <xdr:colOff>0</xdr:colOff>
      <xdr:row>97</xdr:row>
      <xdr:rowOff>126842</xdr:rowOff>
    </xdr:to>
    <xdr:cxnSp macro="">
      <xdr:nvCxnSpPr>
        <xdr:cNvPr id="464" name="直線コネクタ 463"/>
        <xdr:cNvCxnSpPr/>
      </xdr:nvCxnSpPr>
      <xdr:spPr>
        <a:xfrm>
          <a:off x="9639300" y="16730935"/>
          <a:ext cx="838200" cy="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100285</xdr:rowOff>
    </xdr:from>
    <xdr:to>
      <xdr:col>50</xdr:col>
      <xdr:colOff>114300</xdr:colOff>
      <xdr:row>97</xdr:row>
      <xdr:rowOff>125603</xdr:rowOff>
    </xdr:to>
    <xdr:cxnSp macro="">
      <xdr:nvCxnSpPr>
        <xdr:cNvPr id="467" name="直線コネクタ 466"/>
        <xdr:cNvCxnSpPr/>
      </xdr:nvCxnSpPr>
      <xdr:spPr>
        <a:xfrm flipV="1">
          <a:off x="8750300" y="16730935"/>
          <a:ext cx="8890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69862</xdr:rowOff>
    </xdr:from>
    <xdr:to>
      <xdr:col>45</xdr:col>
      <xdr:colOff>177800</xdr:colOff>
      <xdr:row>97</xdr:row>
      <xdr:rowOff>125603</xdr:rowOff>
    </xdr:to>
    <xdr:cxnSp macro="">
      <xdr:nvCxnSpPr>
        <xdr:cNvPr id="470" name="直線コネクタ 469"/>
        <xdr:cNvCxnSpPr/>
      </xdr:nvCxnSpPr>
      <xdr:spPr>
        <a:xfrm>
          <a:off x="7861300" y="16529062"/>
          <a:ext cx="889000" cy="22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69862</xdr:rowOff>
    </xdr:from>
    <xdr:to>
      <xdr:col>41</xdr:col>
      <xdr:colOff>50800</xdr:colOff>
      <xdr:row>97</xdr:row>
      <xdr:rowOff>112058</xdr:rowOff>
    </xdr:to>
    <xdr:cxnSp macro="">
      <xdr:nvCxnSpPr>
        <xdr:cNvPr id="473" name="直線コネクタ 472"/>
        <xdr:cNvCxnSpPr/>
      </xdr:nvCxnSpPr>
      <xdr:spPr>
        <a:xfrm flipV="1">
          <a:off x="6972300" y="16529062"/>
          <a:ext cx="889000" cy="2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76042</xdr:rowOff>
    </xdr:from>
    <xdr:to>
      <xdr:col>55</xdr:col>
      <xdr:colOff>50800</xdr:colOff>
      <xdr:row>98</xdr:row>
      <xdr:rowOff>6192</xdr:rowOff>
    </xdr:to>
    <xdr:sp macro="" textlink="">
      <xdr:nvSpPr>
        <xdr:cNvPr id="483" name="楕円 482"/>
        <xdr:cNvSpPr/>
      </xdr:nvSpPr>
      <xdr:spPr>
        <a:xfrm>
          <a:off x="10426700" y="167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54469</xdr:rowOff>
    </xdr:from>
    <xdr:ext cx="534377" cy="259045"/>
    <xdr:sp macro="" textlink="">
      <xdr:nvSpPr>
        <xdr:cNvPr id="484" name="土木費該当値テキスト"/>
        <xdr:cNvSpPr txBox="1"/>
      </xdr:nvSpPr>
      <xdr:spPr>
        <a:xfrm>
          <a:off x="10528300" y="1668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49485</xdr:rowOff>
    </xdr:from>
    <xdr:to>
      <xdr:col>50</xdr:col>
      <xdr:colOff>165100</xdr:colOff>
      <xdr:row>97</xdr:row>
      <xdr:rowOff>151085</xdr:rowOff>
    </xdr:to>
    <xdr:sp macro="" textlink="">
      <xdr:nvSpPr>
        <xdr:cNvPr id="485" name="楕円 484"/>
        <xdr:cNvSpPr/>
      </xdr:nvSpPr>
      <xdr:spPr>
        <a:xfrm>
          <a:off x="9588500" y="166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142212</xdr:rowOff>
    </xdr:from>
    <xdr:ext cx="534377" cy="259045"/>
    <xdr:sp macro="" textlink="">
      <xdr:nvSpPr>
        <xdr:cNvPr id="486" name="テキスト ボックス 485"/>
        <xdr:cNvSpPr txBox="1"/>
      </xdr:nvSpPr>
      <xdr:spPr>
        <a:xfrm>
          <a:off x="9372111" y="1677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74803</xdr:rowOff>
    </xdr:from>
    <xdr:to>
      <xdr:col>46</xdr:col>
      <xdr:colOff>38100</xdr:colOff>
      <xdr:row>98</xdr:row>
      <xdr:rowOff>4953</xdr:rowOff>
    </xdr:to>
    <xdr:sp macro="" textlink="">
      <xdr:nvSpPr>
        <xdr:cNvPr id="487" name="楕円 486"/>
        <xdr:cNvSpPr/>
      </xdr:nvSpPr>
      <xdr:spPr>
        <a:xfrm>
          <a:off x="8699500" y="167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167530</xdr:rowOff>
    </xdr:from>
    <xdr:ext cx="534377" cy="259045"/>
    <xdr:sp macro="" textlink="">
      <xdr:nvSpPr>
        <xdr:cNvPr id="488" name="テキスト ボックス 487"/>
        <xdr:cNvSpPr txBox="1"/>
      </xdr:nvSpPr>
      <xdr:spPr>
        <a:xfrm>
          <a:off x="8483111" y="167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19062</xdr:rowOff>
    </xdr:from>
    <xdr:to>
      <xdr:col>41</xdr:col>
      <xdr:colOff>101600</xdr:colOff>
      <xdr:row>96</xdr:row>
      <xdr:rowOff>120662</xdr:rowOff>
    </xdr:to>
    <xdr:sp macro="" textlink="">
      <xdr:nvSpPr>
        <xdr:cNvPr id="489" name="楕円 488"/>
        <xdr:cNvSpPr/>
      </xdr:nvSpPr>
      <xdr:spPr>
        <a:xfrm>
          <a:off x="7810500" y="1647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111789</xdr:rowOff>
    </xdr:from>
    <xdr:ext cx="534377" cy="259045"/>
    <xdr:sp macro="" textlink="">
      <xdr:nvSpPr>
        <xdr:cNvPr id="490" name="テキスト ボックス 489"/>
        <xdr:cNvSpPr txBox="1"/>
      </xdr:nvSpPr>
      <xdr:spPr>
        <a:xfrm>
          <a:off x="7594111" y="1657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61258</xdr:rowOff>
    </xdr:from>
    <xdr:to>
      <xdr:col>36</xdr:col>
      <xdr:colOff>165100</xdr:colOff>
      <xdr:row>97</xdr:row>
      <xdr:rowOff>162858</xdr:rowOff>
    </xdr:to>
    <xdr:sp macro="" textlink="">
      <xdr:nvSpPr>
        <xdr:cNvPr id="491" name="楕円 490"/>
        <xdr:cNvSpPr/>
      </xdr:nvSpPr>
      <xdr:spPr>
        <a:xfrm>
          <a:off x="6921500" y="166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153985</xdr:rowOff>
    </xdr:from>
    <xdr:ext cx="534377" cy="259045"/>
    <xdr:sp macro="" textlink="">
      <xdr:nvSpPr>
        <xdr:cNvPr id="492" name="テキスト ボックス 491"/>
        <xdr:cNvSpPr txBox="1"/>
      </xdr:nvSpPr>
      <xdr:spPr>
        <a:xfrm>
          <a:off x="6705111" y="167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147538</xdr:rowOff>
    </xdr:from>
    <xdr:to>
      <xdr:col>85</xdr:col>
      <xdr:colOff>127000</xdr:colOff>
      <xdr:row>36</xdr:row>
      <xdr:rowOff>150150</xdr:rowOff>
    </xdr:to>
    <xdr:cxnSp macro="">
      <xdr:nvCxnSpPr>
        <xdr:cNvPr id="524" name="直線コネクタ 523"/>
        <xdr:cNvCxnSpPr/>
      </xdr:nvCxnSpPr>
      <xdr:spPr>
        <a:xfrm flipV="1">
          <a:off x="15481300" y="5976838"/>
          <a:ext cx="838200" cy="34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74185</xdr:rowOff>
    </xdr:from>
    <xdr:ext cx="534377" cy="259045"/>
    <xdr:sp macro="" textlink="">
      <xdr:nvSpPr>
        <xdr:cNvPr id="525" name="消防費平均値テキスト"/>
        <xdr:cNvSpPr txBox="1"/>
      </xdr:nvSpPr>
      <xdr:spPr>
        <a:xfrm>
          <a:off x="16370300" y="607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150150</xdr:rowOff>
    </xdr:from>
    <xdr:to>
      <xdr:col>81</xdr:col>
      <xdr:colOff>50800</xdr:colOff>
      <xdr:row>37</xdr:row>
      <xdr:rowOff>76345</xdr:rowOff>
    </xdr:to>
    <xdr:cxnSp macro="">
      <xdr:nvCxnSpPr>
        <xdr:cNvPr id="527" name="直線コネクタ 526"/>
        <xdr:cNvCxnSpPr/>
      </xdr:nvCxnSpPr>
      <xdr:spPr>
        <a:xfrm flipV="1">
          <a:off x="14592300" y="6322350"/>
          <a:ext cx="889000" cy="9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9" name="テキスト ボックス 528"/>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131046</xdr:rowOff>
    </xdr:from>
    <xdr:to>
      <xdr:col>76</xdr:col>
      <xdr:colOff>114300</xdr:colOff>
      <xdr:row>37</xdr:row>
      <xdr:rowOff>76345</xdr:rowOff>
    </xdr:to>
    <xdr:cxnSp macro="">
      <xdr:nvCxnSpPr>
        <xdr:cNvPr id="530" name="直線コネクタ 529"/>
        <xdr:cNvCxnSpPr/>
      </xdr:nvCxnSpPr>
      <xdr:spPr>
        <a:xfrm>
          <a:off x="13703300" y="6131796"/>
          <a:ext cx="889000" cy="28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131046</xdr:rowOff>
    </xdr:from>
    <xdr:to>
      <xdr:col>71</xdr:col>
      <xdr:colOff>177800</xdr:colOff>
      <xdr:row>36</xdr:row>
      <xdr:rowOff>71773</xdr:rowOff>
    </xdr:to>
    <xdr:cxnSp macro="">
      <xdr:nvCxnSpPr>
        <xdr:cNvPr id="533" name="直線コネクタ 532"/>
        <xdr:cNvCxnSpPr/>
      </xdr:nvCxnSpPr>
      <xdr:spPr>
        <a:xfrm flipV="1">
          <a:off x="12814300" y="6131796"/>
          <a:ext cx="889000" cy="1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96738</xdr:rowOff>
    </xdr:from>
    <xdr:to>
      <xdr:col>85</xdr:col>
      <xdr:colOff>177800</xdr:colOff>
      <xdr:row>35</xdr:row>
      <xdr:rowOff>26888</xdr:rowOff>
    </xdr:to>
    <xdr:sp macro="" textlink="">
      <xdr:nvSpPr>
        <xdr:cNvPr id="543" name="楕円 542"/>
        <xdr:cNvSpPr/>
      </xdr:nvSpPr>
      <xdr:spPr>
        <a:xfrm>
          <a:off x="16268700" y="59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119615</xdr:rowOff>
    </xdr:from>
    <xdr:ext cx="534377" cy="259045"/>
    <xdr:sp macro="" textlink="">
      <xdr:nvSpPr>
        <xdr:cNvPr id="544" name="消防費該当値テキスト"/>
        <xdr:cNvSpPr txBox="1"/>
      </xdr:nvSpPr>
      <xdr:spPr>
        <a:xfrm>
          <a:off x="16370300" y="577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99350</xdr:rowOff>
    </xdr:from>
    <xdr:to>
      <xdr:col>81</xdr:col>
      <xdr:colOff>101600</xdr:colOff>
      <xdr:row>37</xdr:row>
      <xdr:rowOff>29500</xdr:rowOff>
    </xdr:to>
    <xdr:sp macro="" textlink="">
      <xdr:nvSpPr>
        <xdr:cNvPr id="545" name="楕円 544"/>
        <xdr:cNvSpPr/>
      </xdr:nvSpPr>
      <xdr:spPr>
        <a:xfrm>
          <a:off x="15430500" y="62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20627</xdr:rowOff>
    </xdr:from>
    <xdr:ext cx="534377" cy="259045"/>
    <xdr:sp macro="" textlink="">
      <xdr:nvSpPr>
        <xdr:cNvPr id="546" name="テキスト ボックス 545"/>
        <xdr:cNvSpPr txBox="1"/>
      </xdr:nvSpPr>
      <xdr:spPr>
        <a:xfrm>
          <a:off x="15214111" y="636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25545</xdr:rowOff>
    </xdr:from>
    <xdr:to>
      <xdr:col>76</xdr:col>
      <xdr:colOff>165100</xdr:colOff>
      <xdr:row>37</xdr:row>
      <xdr:rowOff>127145</xdr:rowOff>
    </xdr:to>
    <xdr:sp macro="" textlink="">
      <xdr:nvSpPr>
        <xdr:cNvPr id="547" name="楕円 546"/>
        <xdr:cNvSpPr/>
      </xdr:nvSpPr>
      <xdr:spPr>
        <a:xfrm>
          <a:off x="14541500" y="63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118272</xdr:rowOff>
    </xdr:from>
    <xdr:ext cx="534377" cy="259045"/>
    <xdr:sp macro="" textlink="">
      <xdr:nvSpPr>
        <xdr:cNvPr id="548" name="テキスト ボックス 547"/>
        <xdr:cNvSpPr txBox="1"/>
      </xdr:nvSpPr>
      <xdr:spPr>
        <a:xfrm>
          <a:off x="14325111" y="64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80246</xdr:rowOff>
    </xdr:from>
    <xdr:to>
      <xdr:col>72</xdr:col>
      <xdr:colOff>38100</xdr:colOff>
      <xdr:row>36</xdr:row>
      <xdr:rowOff>10396</xdr:rowOff>
    </xdr:to>
    <xdr:sp macro="" textlink="">
      <xdr:nvSpPr>
        <xdr:cNvPr id="549" name="楕円 548"/>
        <xdr:cNvSpPr/>
      </xdr:nvSpPr>
      <xdr:spPr>
        <a:xfrm>
          <a:off x="13652500" y="60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1523</xdr:rowOff>
    </xdr:from>
    <xdr:ext cx="534377" cy="259045"/>
    <xdr:sp macro="" textlink="">
      <xdr:nvSpPr>
        <xdr:cNvPr id="550" name="テキスト ボックス 549"/>
        <xdr:cNvSpPr txBox="1"/>
      </xdr:nvSpPr>
      <xdr:spPr>
        <a:xfrm>
          <a:off x="13436111" y="617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20973</xdr:rowOff>
    </xdr:from>
    <xdr:to>
      <xdr:col>67</xdr:col>
      <xdr:colOff>101600</xdr:colOff>
      <xdr:row>36</xdr:row>
      <xdr:rowOff>122573</xdr:rowOff>
    </xdr:to>
    <xdr:sp macro="" textlink="">
      <xdr:nvSpPr>
        <xdr:cNvPr id="551" name="楕円 550"/>
        <xdr:cNvSpPr/>
      </xdr:nvSpPr>
      <xdr:spPr>
        <a:xfrm>
          <a:off x="12763500" y="61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113700</xdr:rowOff>
    </xdr:from>
    <xdr:ext cx="534377" cy="259045"/>
    <xdr:sp macro="" textlink="">
      <xdr:nvSpPr>
        <xdr:cNvPr id="552" name="テキスト ボックス 551"/>
        <xdr:cNvSpPr txBox="1"/>
      </xdr:nvSpPr>
      <xdr:spPr>
        <a:xfrm>
          <a:off x="12547111" y="628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41585</xdr:rowOff>
    </xdr:from>
    <xdr:to>
      <xdr:col>85</xdr:col>
      <xdr:colOff>127000</xdr:colOff>
      <xdr:row>55</xdr:row>
      <xdr:rowOff>126030</xdr:rowOff>
    </xdr:to>
    <xdr:cxnSp macro="">
      <xdr:nvCxnSpPr>
        <xdr:cNvPr id="580" name="直線コネクタ 579"/>
        <xdr:cNvCxnSpPr/>
      </xdr:nvCxnSpPr>
      <xdr:spPr>
        <a:xfrm flipV="1">
          <a:off x="15481300" y="9471335"/>
          <a:ext cx="838200" cy="8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58411</xdr:rowOff>
    </xdr:from>
    <xdr:ext cx="534377" cy="259045"/>
    <xdr:sp macro="" textlink="">
      <xdr:nvSpPr>
        <xdr:cNvPr id="581" name="教育費平均値テキスト"/>
        <xdr:cNvSpPr txBox="1"/>
      </xdr:nvSpPr>
      <xdr:spPr>
        <a:xfrm>
          <a:off x="16370300" y="9488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76423</xdr:rowOff>
    </xdr:from>
    <xdr:to>
      <xdr:col>81</xdr:col>
      <xdr:colOff>50800</xdr:colOff>
      <xdr:row>55</xdr:row>
      <xdr:rowOff>126030</xdr:rowOff>
    </xdr:to>
    <xdr:cxnSp macro="">
      <xdr:nvCxnSpPr>
        <xdr:cNvPr id="583" name="直線コネクタ 582"/>
        <xdr:cNvCxnSpPr/>
      </xdr:nvCxnSpPr>
      <xdr:spPr>
        <a:xfrm>
          <a:off x="14592300" y="8991823"/>
          <a:ext cx="889000" cy="56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54937</xdr:rowOff>
    </xdr:from>
    <xdr:ext cx="534377" cy="259045"/>
    <xdr:sp macro="" textlink="">
      <xdr:nvSpPr>
        <xdr:cNvPr id="585" name="テキスト ボックス 584"/>
        <xdr:cNvSpPr txBox="1"/>
      </xdr:nvSpPr>
      <xdr:spPr>
        <a:xfrm>
          <a:off x="15214111" y="965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76423</xdr:rowOff>
    </xdr:from>
    <xdr:to>
      <xdr:col>76</xdr:col>
      <xdr:colOff>114300</xdr:colOff>
      <xdr:row>55</xdr:row>
      <xdr:rowOff>155016</xdr:rowOff>
    </xdr:to>
    <xdr:cxnSp macro="">
      <xdr:nvCxnSpPr>
        <xdr:cNvPr id="586" name="直線コネクタ 585"/>
        <xdr:cNvCxnSpPr/>
      </xdr:nvCxnSpPr>
      <xdr:spPr>
        <a:xfrm flipV="1">
          <a:off x="13703300" y="8991823"/>
          <a:ext cx="889000" cy="59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104040</xdr:rowOff>
    </xdr:from>
    <xdr:ext cx="534377" cy="259045"/>
    <xdr:sp macro="" textlink="">
      <xdr:nvSpPr>
        <xdr:cNvPr id="588" name="テキスト ボックス 587"/>
        <xdr:cNvSpPr txBox="1"/>
      </xdr:nvSpPr>
      <xdr:spPr>
        <a:xfrm>
          <a:off x="14325111" y="95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159405</xdr:rowOff>
    </xdr:from>
    <xdr:to>
      <xdr:col>71</xdr:col>
      <xdr:colOff>177800</xdr:colOff>
      <xdr:row>55</xdr:row>
      <xdr:rowOff>155016</xdr:rowOff>
    </xdr:to>
    <xdr:cxnSp macro="">
      <xdr:nvCxnSpPr>
        <xdr:cNvPr id="589" name="直線コネクタ 588"/>
        <xdr:cNvCxnSpPr/>
      </xdr:nvCxnSpPr>
      <xdr:spPr>
        <a:xfrm>
          <a:off x="12814300" y="9246255"/>
          <a:ext cx="889000" cy="33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113047</xdr:rowOff>
    </xdr:from>
    <xdr:ext cx="534377" cy="259045"/>
    <xdr:sp macro="" textlink="">
      <xdr:nvSpPr>
        <xdr:cNvPr id="593" name="テキスト ボックス 592"/>
        <xdr:cNvSpPr txBox="1"/>
      </xdr:nvSpPr>
      <xdr:spPr>
        <a:xfrm>
          <a:off x="12547111" y="97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162235</xdr:rowOff>
    </xdr:from>
    <xdr:to>
      <xdr:col>85</xdr:col>
      <xdr:colOff>177800</xdr:colOff>
      <xdr:row>55</xdr:row>
      <xdr:rowOff>92385</xdr:rowOff>
    </xdr:to>
    <xdr:sp macro="" textlink="">
      <xdr:nvSpPr>
        <xdr:cNvPr id="599" name="楕円 598"/>
        <xdr:cNvSpPr/>
      </xdr:nvSpPr>
      <xdr:spPr>
        <a:xfrm>
          <a:off x="16268700" y="94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13662</xdr:rowOff>
    </xdr:from>
    <xdr:ext cx="534377" cy="259045"/>
    <xdr:sp macro="" textlink="">
      <xdr:nvSpPr>
        <xdr:cNvPr id="600" name="教育費該当値テキスト"/>
        <xdr:cNvSpPr txBox="1"/>
      </xdr:nvSpPr>
      <xdr:spPr>
        <a:xfrm>
          <a:off x="16370300" y="927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75230</xdr:rowOff>
    </xdr:from>
    <xdr:to>
      <xdr:col>81</xdr:col>
      <xdr:colOff>101600</xdr:colOff>
      <xdr:row>56</xdr:row>
      <xdr:rowOff>5380</xdr:rowOff>
    </xdr:to>
    <xdr:sp macro="" textlink="">
      <xdr:nvSpPr>
        <xdr:cNvPr id="601" name="楕円 600"/>
        <xdr:cNvSpPr/>
      </xdr:nvSpPr>
      <xdr:spPr>
        <a:xfrm>
          <a:off x="15430500" y="95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21907</xdr:rowOff>
    </xdr:from>
    <xdr:ext cx="534377" cy="259045"/>
    <xdr:sp macro="" textlink="">
      <xdr:nvSpPr>
        <xdr:cNvPr id="602" name="テキスト ボックス 601"/>
        <xdr:cNvSpPr txBox="1"/>
      </xdr:nvSpPr>
      <xdr:spPr>
        <a:xfrm>
          <a:off x="15214111" y="928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25623</xdr:rowOff>
    </xdr:from>
    <xdr:to>
      <xdr:col>76</xdr:col>
      <xdr:colOff>165100</xdr:colOff>
      <xdr:row>52</xdr:row>
      <xdr:rowOff>127223</xdr:rowOff>
    </xdr:to>
    <xdr:sp macro="" textlink="">
      <xdr:nvSpPr>
        <xdr:cNvPr id="603" name="楕円 602"/>
        <xdr:cNvSpPr/>
      </xdr:nvSpPr>
      <xdr:spPr>
        <a:xfrm>
          <a:off x="14541500" y="894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143750</xdr:rowOff>
    </xdr:from>
    <xdr:ext cx="534377" cy="259045"/>
    <xdr:sp macro="" textlink="">
      <xdr:nvSpPr>
        <xdr:cNvPr id="604" name="テキスト ボックス 603"/>
        <xdr:cNvSpPr txBox="1"/>
      </xdr:nvSpPr>
      <xdr:spPr>
        <a:xfrm>
          <a:off x="14325111" y="871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104216</xdr:rowOff>
    </xdr:from>
    <xdr:to>
      <xdr:col>72</xdr:col>
      <xdr:colOff>38100</xdr:colOff>
      <xdr:row>56</xdr:row>
      <xdr:rowOff>34366</xdr:rowOff>
    </xdr:to>
    <xdr:sp macro="" textlink="">
      <xdr:nvSpPr>
        <xdr:cNvPr id="605" name="楕円 604"/>
        <xdr:cNvSpPr/>
      </xdr:nvSpPr>
      <xdr:spPr>
        <a:xfrm>
          <a:off x="13652500" y="95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25493</xdr:rowOff>
    </xdr:from>
    <xdr:ext cx="534377" cy="259045"/>
    <xdr:sp macro="" textlink="">
      <xdr:nvSpPr>
        <xdr:cNvPr id="606" name="テキスト ボックス 605"/>
        <xdr:cNvSpPr txBox="1"/>
      </xdr:nvSpPr>
      <xdr:spPr>
        <a:xfrm>
          <a:off x="13436111" y="96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108605</xdr:rowOff>
    </xdr:from>
    <xdr:to>
      <xdr:col>67</xdr:col>
      <xdr:colOff>101600</xdr:colOff>
      <xdr:row>54</xdr:row>
      <xdr:rowOff>38755</xdr:rowOff>
    </xdr:to>
    <xdr:sp macro="" textlink="">
      <xdr:nvSpPr>
        <xdr:cNvPr id="607" name="楕円 606"/>
        <xdr:cNvSpPr/>
      </xdr:nvSpPr>
      <xdr:spPr>
        <a:xfrm>
          <a:off x="12763500" y="91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55282</xdr:rowOff>
    </xdr:from>
    <xdr:ext cx="534377" cy="259045"/>
    <xdr:sp macro="" textlink="">
      <xdr:nvSpPr>
        <xdr:cNvPr id="608" name="テキスト ボックス 607"/>
        <xdr:cNvSpPr txBox="1"/>
      </xdr:nvSpPr>
      <xdr:spPr>
        <a:xfrm>
          <a:off x="12547111" y="89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98847</xdr:rowOff>
    </xdr:from>
    <xdr:to>
      <xdr:col>85</xdr:col>
      <xdr:colOff>127000</xdr:colOff>
      <xdr:row>79</xdr:row>
      <xdr:rowOff>98879</xdr:rowOff>
    </xdr:to>
    <xdr:cxnSp macro="">
      <xdr:nvCxnSpPr>
        <xdr:cNvPr id="639" name="直線コネクタ 638"/>
        <xdr:cNvCxnSpPr/>
      </xdr:nvCxnSpPr>
      <xdr:spPr>
        <a:xfrm flipV="1">
          <a:off x="15481300" y="13643397"/>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88004</xdr:rowOff>
    </xdr:from>
    <xdr:to>
      <xdr:col>81</xdr:col>
      <xdr:colOff>50800</xdr:colOff>
      <xdr:row>79</xdr:row>
      <xdr:rowOff>98879</xdr:rowOff>
    </xdr:to>
    <xdr:cxnSp macro="">
      <xdr:nvCxnSpPr>
        <xdr:cNvPr id="642" name="直線コネクタ 641"/>
        <xdr:cNvCxnSpPr/>
      </xdr:nvCxnSpPr>
      <xdr:spPr>
        <a:xfrm>
          <a:off x="14592300" y="13632554"/>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88004</xdr:rowOff>
    </xdr:from>
    <xdr:to>
      <xdr:col>76</xdr:col>
      <xdr:colOff>114300</xdr:colOff>
      <xdr:row>79</xdr:row>
      <xdr:rowOff>88199</xdr:rowOff>
    </xdr:to>
    <xdr:cxnSp macro="">
      <xdr:nvCxnSpPr>
        <xdr:cNvPr id="645" name="直線コネクタ 644"/>
        <xdr:cNvCxnSpPr/>
      </xdr:nvCxnSpPr>
      <xdr:spPr>
        <a:xfrm flipV="1">
          <a:off x="13703300" y="13632554"/>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88199</xdr:rowOff>
    </xdr:from>
    <xdr:to>
      <xdr:col>71</xdr:col>
      <xdr:colOff>177800</xdr:colOff>
      <xdr:row>79</xdr:row>
      <xdr:rowOff>98715</xdr:rowOff>
    </xdr:to>
    <xdr:cxnSp macro="">
      <xdr:nvCxnSpPr>
        <xdr:cNvPr id="648" name="直線コネクタ 647"/>
        <xdr:cNvCxnSpPr/>
      </xdr:nvCxnSpPr>
      <xdr:spPr>
        <a:xfrm flipV="1">
          <a:off x="12814300" y="1363274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48047</xdr:rowOff>
    </xdr:from>
    <xdr:to>
      <xdr:col>85</xdr:col>
      <xdr:colOff>177800</xdr:colOff>
      <xdr:row>79</xdr:row>
      <xdr:rowOff>149647</xdr:rowOff>
    </xdr:to>
    <xdr:sp macro="" textlink="">
      <xdr:nvSpPr>
        <xdr:cNvPr id="658" name="楕円 657"/>
        <xdr:cNvSpPr/>
      </xdr:nvSpPr>
      <xdr:spPr>
        <a:xfrm>
          <a:off x="162687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249299" cy="259045"/>
    <xdr:sp macro="" textlink="">
      <xdr:nvSpPr>
        <xdr:cNvPr id="659" name="災害復旧費該当値テキスト"/>
        <xdr:cNvSpPr txBox="1"/>
      </xdr:nvSpPr>
      <xdr:spPr>
        <a:xfrm>
          <a:off x="16370300" y="13526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37204</xdr:rowOff>
    </xdr:from>
    <xdr:to>
      <xdr:col>76</xdr:col>
      <xdr:colOff>165100</xdr:colOff>
      <xdr:row>79</xdr:row>
      <xdr:rowOff>138804</xdr:rowOff>
    </xdr:to>
    <xdr:sp macro="" textlink="">
      <xdr:nvSpPr>
        <xdr:cNvPr id="662" name="楕円 661"/>
        <xdr:cNvSpPr/>
      </xdr:nvSpPr>
      <xdr:spPr>
        <a:xfrm>
          <a:off x="14541500" y="135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129931</xdr:rowOff>
    </xdr:from>
    <xdr:ext cx="378565" cy="259045"/>
    <xdr:sp macro="" textlink="">
      <xdr:nvSpPr>
        <xdr:cNvPr id="663" name="テキスト ボックス 662"/>
        <xdr:cNvSpPr txBox="1"/>
      </xdr:nvSpPr>
      <xdr:spPr>
        <a:xfrm>
          <a:off x="14403017" y="1367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37399</xdr:rowOff>
    </xdr:from>
    <xdr:to>
      <xdr:col>72</xdr:col>
      <xdr:colOff>38100</xdr:colOff>
      <xdr:row>79</xdr:row>
      <xdr:rowOff>138999</xdr:rowOff>
    </xdr:to>
    <xdr:sp macro="" textlink="">
      <xdr:nvSpPr>
        <xdr:cNvPr id="664" name="楕円 663"/>
        <xdr:cNvSpPr/>
      </xdr:nvSpPr>
      <xdr:spPr>
        <a:xfrm>
          <a:off x="13652500" y="1358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130126</xdr:rowOff>
    </xdr:from>
    <xdr:ext cx="378565" cy="259045"/>
    <xdr:sp macro="" textlink="">
      <xdr:nvSpPr>
        <xdr:cNvPr id="665" name="テキスト ボックス 664"/>
        <xdr:cNvSpPr txBox="1"/>
      </xdr:nvSpPr>
      <xdr:spPr>
        <a:xfrm>
          <a:off x="13514017" y="13674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47915</xdr:rowOff>
    </xdr:from>
    <xdr:to>
      <xdr:col>67</xdr:col>
      <xdr:colOff>101600</xdr:colOff>
      <xdr:row>79</xdr:row>
      <xdr:rowOff>149515</xdr:rowOff>
    </xdr:to>
    <xdr:sp macro="" textlink="">
      <xdr:nvSpPr>
        <xdr:cNvPr id="666" name="楕円 665"/>
        <xdr:cNvSpPr/>
      </xdr:nvSpPr>
      <xdr:spPr>
        <a:xfrm>
          <a:off x="12763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140642</xdr:rowOff>
    </xdr:from>
    <xdr:ext cx="249299" cy="259045"/>
    <xdr:sp macro="" textlink="">
      <xdr:nvSpPr>
        <xdr:cNvPr id="667" name="テキスト ボックス 666"/>
        <xdr:cNvSpPr txBox="1"/>
      </xdr:nvSpPr>
      <xdr:spPr>
        <a:xfrm>
          <a:off x="12689650" y="13685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134834</xdr:rowOff>
    </xdr:from>
    <xdr:to>
      <xdr:col>85</xdr:col>
      <xdr:colOff>127000</xdr:colOff>
      <xdr:row>95</xdr:row>
      <xdr:rowOff>137578</xdr:rowOff>
    </xdr:to>
    <xdr:cxnSp macro="">
      <xdr:nvCxnSpPr>
        <xdr:cNvPr id="699" name="直線コネクタ 698"/>
        <xdr:cNvCxnSpPr/>
      </xdr:nvCxnSpPr>
      <xdr:spPr>
        <a:xfrm>
          <a:off x="15481300" y="16251134"/>
          <a:ext cx="838200" cy="1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80820</xdr:rowOff>
    </xdr:from>
    <xdr:to>
      <xdr:col>81</xdr:col>
      <xdr:colOff>50800</xdr:colOff>
      <xdr:row>94</xdr:row>
      <xdr:rowOff>134834</xdr:rowOff>
    </xdr:to>
    <xdr:cxnSp macro="">
      <xdr:nvCxnSpPr>
        <xdr:cNvPr id="702" name="直線コネクタ 701"/>
        <xdr:cNvCxnSpPr/>
      </xdr:nvCxnSpPr>
      <xdr:spPr>
        <a:xfrm>
          <a:off x="14592300" y="16197120"/>
          <a:ext cx="889000" cy="5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15962</xdr:rowOff>
    </xdr:from>
    <xdr:to>
      <xdr:col>76</xdr:col>
      <xdr:colOff>114300</xdr:colOff>
      <xdr:row>94</xdr:row>
      <xdr:rowOff>80820</xdr:rowOff>
    </xdr:to>
    <xdr:cxnSp macro="">
      <xdr:nvCxnSpPr>
        <xdr:cNvPr id="705" name="直線コネクタ 704"/>
        <xdr:cNvCxnSpPr/>
      </xdr:nvCxnSpPr>
      <xdr:spPr>
        <a:xfrm>
          <a:off x="13703300" y="16132262"/>
          <a:ext cx="889000" cy="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3029</xdr:rowOff>
    </xdr:from>
    <xdr:to>
      <xdr:col>71</xdr:col>
      <xdr:colOff>177800</xdr:colOff>
      <xdr:row>94</xdr:row>
      <xdr:rowOff>15962</xdr:rowOff>
    </xdr:to>
    <xdr:cxnSp macro="">
      <xdr:nvCxnSpPr>
        <xdr:cNvPr id="708" name="直線コネクタ 707"/>
        <xdr:cNvCxnSpPr/>
      </xdr:nvCxnSpPr>
      <xdr:spPr>
        <a:xfrm>
          <a:off x="12814300" y="16119329"/>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86778</xdr:rowOff>
    </xdr:from>
    <xdr:to>
      <xdr:col>85</xdr:col>
      <xdr:colOff>177800</xdr:colOff>
      <xdr:row>96</xdr:row>
      <xdr:rowOff>16928</xdr:rowOff>
    </xdr:to>
    <xdr:sp macro="" textlink="">
      <xdr:nvSpPr>
        <xdr:cNvPr id="718" name="楕円 717"/>
        <xdr:cNvSpPr/>
      </xdr:nvSpPr>
      <xdr:spPr>
        <a:xfrm>
          <a:off x="16268700" y="163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65205</xdr:rowOff>
    </xdr:from>
    <xdr:ext cx="534377" cy="259045"/>
    <xdr:sp macro="" textlink="">
      <xdr:nvSpPr>
        <xdr:cNvPr id="719" name="公債費該当値テキスト"/>
        <xdr:cNvSpPr txBox="1"/>
      </xdr:nvSpPr>
      <xdr:spPr>
        <a:xfrm>
          <a:off x="16370300" y="163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84034</xdr:rowOff>
    </xdr:from>
    <xdr:to>
      <xdr:col>81</xdr:col>
      <xdr:colOff>101600</xdr:colOff>
      <xdr:row>95</xdr:row>
      <xdr:rowOff>14184</xdr:rowOff>
    </xdr:to>
    <xdr:sp macro="" textlink="">
      <xdr:nvSpPr>
        <xdr:cNvPr id="720" name="楕円 719"/>
        <xdr:cNvSpPr/>
      </xdr:nvSpPr>
      <xdr:spPr>
        <a:xfrm>
          <a:off x="15430500" y="162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5311</xdr:rowOff>
    </xdr:from>
    <xdr:ext cx="534377" cy="259045"/>
    <xdr:sp macro="" textlink="">
      <xdr:nvSpPr>
        <xdr:cNvPr id="721" name="テキスト ボックス 720"/>
        <xdr:cNvSpPr txBox="1"/>
      </xdr:nvSpPr>
      <xdr:spPr>
        <a:xfrm>
          <a:off x="15214111" y="162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30020</xdr:rowOff>
    </xdr:from>
    <xdr:to>
      <xdr:col>76</xdr:col>
      <xdr:colOff>165100</xdr:colOff>
      <xdr:row>94</xdr:row>
      <xdr:rowOff>131620</xdr:rowOff>
    </xdr:to>
    <xdr:sp macro="" textlink="">
      <xdr:nvSpPr>
        <xdr:cNvPr id="722" name="楕円 721"/>
        <xdr:cNvSpPr/>
      </xdr:nvSpPr>
      <xdr:spPr>
        <a:xfrm>
          <a:off x="14541500" y="1614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122747</xdr:rowOff>
    </xdr:from>
    <xdr:ext cx="534377" cy="259045"/>
    <xdr:sp macro="" textlink="">
      <xdr:nvSpPr>
        <xdr:cNvPr id="723" name="テキスト ボックス 722"/>
        <xdr:cNvSpPr txBox="1"/>
      </xdr:nvSpPr>
      <xdr:spPr>
        <a:xfrm>
          <a:off x="14325111" y="162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136612</xdr:rowOff>
    </xdr:from>
    <xdr:to>
      <xdr:col>72</xdr:col>
      <xdr:colOff>38100</xdr:colOff>
      <xdr:row>94</xdr:row>
      <xdr:rowOff>66762</xdr:rowOff>
    </xdr:to>
    <xdr:sp macro="" textlink="">
      <xdr:nvSpPr>
        <xdr:cNvPr id="724" name="楕円 723"/>
        <xdr:cNvSpPr/>
      </xdr:nvSpPr>
      <xdr:spPr>
        <a:xfrm>
          <a:off x="13652500" y="160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57889</xdr:rowOff>
    </xdr:from>
    <xdr:ext cx="534377" cy="259045"/>
    <xdr:sp macro="" textlink="">
      <xdr:nvSpPr>
        <xdr:cNvPr id="725" name="テキスト ボックス 724"/>
        <xdr:cNvSpPr txBox="1"/>
      </xdr:nvSpPr>
      <xdr:spPr>
        <a:xfrm>
          <a:off x="13436111" y="1617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123679</xdr:rowOff>
    </xdr:from>
    <xdr:to>
      <xdr:col>67</xdr:col>
      <xdr:colOff>101600</xdr:colOff>
      <xdr:row>94</xdr:row>
      <xdr:rowOff>53829</xdr:rowOff>
    </xdr:to>
    <xdr:sp macro="" textlink="">
      <xdr:nvSpPr>
        <xdr:cNvPr id="726" name="楕円 725"/>
        <xdr:cNvSpPr/>
      </xdr:nvSpPr>
      <xdr:spPr>
        <a:xfrm>
          <a:off x="12763500" y="160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44956</xdr:rowOff>
    </xdr:from>
    <xdr:ext cx="534377" cy="259045"/>
    <xdr:sp macro="" textlink="">
      <xdr:nvSpPr>
        <xdr:cNvPr id="727" name="テキスト ボックス 726"/>
        <xdr:cNvSpPr txBox="1"/>
      </xdr:nvSpPr>
      <xdr:spPr>
        <a:xfrm>
          <a:off x="12547111" y="161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　本市の目的別歳出においては類似団体と比較して、ほとんどの費目で同等、若しくは低い水準となっており、特に農林水産業費及び商工費は低くなっている。教育費については平成</a:t>
          </a:r>
          <a:r>
            <a:rPr kumimoji="1" lang="en-US" altLang="ja-JP" sz="1600">
              <a:latin typeface="ＭＳ Ｐゴシック" panose="020B0600070205080204" pitchFamily="50" charset="-128"/>
              <a:ea typeface="ＭＳ Ｐゴシック" panose="020B0600070205080204" pitchFamily="50" charset="-128"/>
            </a:rPr>
            <a:t>25</a:t>
          </a:r>
          <a:r>
            <a:rPr kumimoji="1" lang="ja-JP" altLang="en-US" sz="1600">
              <a:latin typeface="ＭＳ Ｐゴシック" panose="020B0600070205080204" pitchFamily="50" charset="-128"/>
              <a:ea typeface="ＭＳ Ｐゴシック" panose="020B0600070205080204" pitchFamily="50" charset="-128"/>
            </a:rPr>
            <a:t>年度より学校給食が公金化されたことや、小中学校において自校調理方式で給食を実施していること、及び高等学校を２校有していることにより類似団体平均よりも高くなっている。消防費については消防庁舎の建替えにかかる普通建設事業費が例年に比べ大幅に増となったため類似団体平均よりも高くなっている。土木費については類似団体を下回る数値となっているが、これは普通建設事業費が低い水準とな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除いて黒字となっており、財政調整基金の残高も増加傾向となっているが、今後は公共施設の老朽化対策などの経費が増大していくことが想定されるため、財政基金の活用を見込んでいる。今後の財政運営については、社会情勢の変化に的確に対応するとともに、将来にわたって安定的な財政運営が行えるよう、施策・事業の一層の見直しを図るとともに、必要な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毎年度、単年での資金不足が生じている病院事業会計を除き、実質赤字は発生していない。なお、病院事業会計に対しては平成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年度に一般会計より長期貸付を行い資金不足を圧縮している。国民健康保険特別会計では保険給付費の減により、実質黒字額が増加した。</a:t>
          </a:r>
        </a:p>
        <a:p>
          <a:r>
            <a:rPr kumimoji="1" lang="ja-JP" altLang="en-US" sz="1400">
              <a:latin typeface="ＭＳ ゴシック" pitchFamily="49" charset="-128"/>
              <a:ea typeface="ＭＳ ゴシック" pitchFamily="49" charset="-128"/>
            </a:rPr>
            <a:t>　今後の推移については、病院事業会計において引き続き資金不足額が生じることが懸念され、水道事業会計においても給水量の減少が見込まれるため、経営状況は厳しくなると想定される。さらに一般会計においても、これまで減少傾向だった公債費は増加に転じると予測しており、また扶助費等の社会保障関係経費や公共施設の老朽化対策などの投資的経費の増大が見込まれることなどから、厳しい財政運営が想定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Z26" sqref="Z26:AG26"/>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171623727</v>
      </c>
      <c r="BO4" s="410"/>
      <c r="BP4" s="410"/>
      <c r="BQ4" s="410"/>
      <c r="BR4" s="410"/>
      <c r="BS4" s="410"/>
      <c r="BT4" s="410"/>
      <c r="BU4" s="411"/>
      <c r="BV4" s="409">
        <v>169270635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2.5</v>
      </c>
      <c r="CU4" s="416"/>
      <c r="CV4" s="416"/>
      <c r="CW4" s="416"/>
      <c r="CX4" s="416"/>
      <c r="CY4" s="416"/>
      <c r="CZ4" s="416"/>
      <c r="DA4" s="417"/>
      <c r="DB4" s="415">
        <v>2.5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168676640</v>
      </c>
      <c r="BO5" s="447"/>
      <c r="BP5" s="447"/>
      <c r="BQ5" s="447"/>
      <c r="BR5" s="447"/>
      <c r="BS5" s="447"/>
      <c r="BT5" s="447"/>
      <c r="BU5" s="448"/>
      <c r="BV5" s="446">
        <v>166413881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96.3</v>
      </c>
      <c r="CU5" s="444"/>
      <c r="CV5" s="444"/>
      <c r="CW5" s="444"/>
      <c r="CX5" s="444"/>
      <c r="CY5" s="444"/>
      <c r="CZ5" s="444"/>
      <c r="DA5" s="445"/>
      <c r="DB5" s="443">
        <v>95.9</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2947087</v>
      </c>
      <c r="BO6" s="447"/>
      <c r="BP6" s="447"/>
      <c r="BQ6" s="447"/>
      <c r="BR6" s="447"/>
      <c r="BS6" s="447"/>
      <c r="BT6" s="447"/>
      <c r="BU6" s="448"/>
      <c r="BV6" s="446">
        <v>2856754</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101.5</v>
      </c>
      <c r="CU6" s="484"/>
      <c r="CV6" s="484"/>
      <c r="CW6" s="484"/>
      <c r="CX6" s="484"/>
      <c r="CY6" s="484"/>
      <c r="CZ6" s="484"/>
      <c r="DA6" s="485"/>
      <c r="DB6" s="483">
        <v>101.4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499903</v>
      </c>
      <c r="BO7" s="447"/>
      <c r="BP7" s="447"/>
      <c r="BQ7" s="447"/>
      <c r="BR7" s="447"/>
      <c r="BS7" s="447"/>
      <c r="BT7" s="447"/>
      <c r="BU7" s="448"/>
      <c r="BV7" s="446">
        <v>384437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97141547</v>
      </c>
      <c r="CU7" s="447"/>
      <c r="CV7" s="447"/>
      <c r="CW7" s="447"/>
      <c r="CX7" s="447"/>
      <c r="CY7" s="447"/>
      <c r="CZ7" s="447"/>
      <c r="DA7" s="448"/>
      <c r="DB7" s="446">
        <v>98196676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2447184</v>
      </c>
      <c r="BO8" s="447"/>
      <c r="BP8" s="447"/>
      <c r="BQ8" s="447"/>
      <c r="BR8" s="447"/>
      <c r="BS8" s="447"/>
      <c r="BT8" s="447"/>
      <c r="BU8" s="448"/>
      <c r="BV8" s="446">
        <v>2472317</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0.93</v>
      </c>
      <c r="CU8" s="487"/>
      <c r="CV8" s="487"/>
      <c r="CW8" s="487"/>
      <c r="CX8" s="487"/>
      <c r="CY8" s="487"/>
      <c r="CZ8" s="487"/>
      <c r="DA8" s="488"/>
      <c r="DB8" s="486">
        <v>0.91</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487850</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-25133</v>
      </c>
      <c r="BO9" s="447"/>
      <c r="BP9" s="447"/>
      <c r="BQ9" s="447"/>
      <c r="BR9" s="447"/>
      <c r="BS9" s="447"/>
      <c r="BT9" s="447"/>
      <c r="BU9" s="448"/>
      <c r="BV9" s="446">
        <v>-167473</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12.5</v>
      </c>
      <c r="CU9" s="444"/>
      <c r="CV9" s="444"/>
      <c r="CW9" s="444"/>
      <c r="CX9" s="444"/>
      <c r="CY9" s="444"/>
      <c r="CZ9" s="444"/>
      <c r="DA9" s="445"/>
      <c r="DB9" s="443">
        <v>15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482640</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110</v>
      </c>
      <c r="AV10" s="479"/>
      <c r="AW10" s="479"/>
      <c r="AX10" s="479"/>
      <c r="AY10" s="480" t="s">
        <v>115</v>
      </c>
      <c r="AZ10" s="481"/>
      <c r="BA10" s="481"/>
      <c r="BB10" s="481"/>
      <c r="BC10" s="481"/>
      <c r="BD10" s="481"/>
      <c r="BE10" s="481"/>
      <c r="BF10" s="481"/>
      <c r="BG10" s="481"/>
      <c r="BH10" s="481"/>
      <c r="BI10" s="481"/>
      <c r="BJ10" s="481"/>
      <c r="BK10" s="481"/>
      <c r="BL10" s="481"/>
      <c r="BM10" s="482"/>
      <c r="BN10" s="446">
        <v>1244787</v>
      </c>
      <c r="BO10" s="447"/>
      <c r="BP10" s="447"/>
      <c r="BQ10" s="447"/>
      <c r="BR10" s="447"/>
      <c r="BS10" s="447"/>
      <c r="BT10" s="447"/>
      <c r="BU10" s="448"/>
      <c r="BV10" s="446">
        <v>1327837</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110</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485225</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110</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478727</v>
      </c>
      <c r="S13" s="528"/>
      <c r="T13" s="528"/>
      <c r="U13" s="528"/>
      <c r="V13" s="529"/>
      <c r="W13" s="462" t="s">
        <v>132</v>
      </c>
      <c r="X13" s="463"/>
      <c r="Y13" s="463"/>
      <c r="Z13" s="463"/>
      <c r="AA13" s="463"/>
      <c r="AB13" s="453"/>
      <c r="AC13" s="497">
        <v>646</v>
      </c>
      <c r="AD13" s="498"/>
      <c r="AE13" s="498"/>
      <c r="AF13" s="498"/>
      <c r="AG13" s="537"/>
      <c r="AH13" s="497">
        <v>632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1219654</v>
      </c>
      <c r="BO13" s="447"/>
      <c r="BP13" s="447"/>
      <c r="BQ13" s="447"/>
      <c r="BR13" s="447"/>
      <c r="BS13" s="447"/>
      <c r="BT13" s="447"/>
      <c r="BU13" s="448"/>
      <c r="BV13" s="446">
        <v>1160364</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3.2</v>
      </c>
      <c r="CU13" s="444"/>
      <c r="CV13" s="444"/>
      <c r="CW13" s="444"/>
      <c r="CX13" s="444"/>
      <c r="CY13" s="444"/>
      <c r="CZ13" s="444"/>
      <c r="DA13" s="445"/>
      <c r="DB13" s="443">
        <v>3.9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485788</v>
      </c>
      <c r="S14" s="528"/>
      <c r="T14" s="528"/>
      <c r="U14" s="528"/>
      <c r="V14" s="529"/>
      <c r="W14" s="436"/>
      <c r="X14" s="437"/>
      <c r="Y14" s="437"/>
      <c r="Z14" s="437"/>
      <c r="AA14" s="437"/>
      <c r="AB14" s="426"/>
      <c r="AC14" s="530">
        <v>0.3</v>
      </c>
      <c r="AD14" s="531"/>
      <c r="AE14" s="531"/>
      <c r="AF14" s="531"/>
      <c r="AG14" s="532"/>
      <c r="AH14" s="530">
        <v>0.3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18.899999999999999</v>
      </c>
      <c r="CU14" s="542"/>
      <c r="CV14" s="542"/>
      <c r="CW14" s="542"/>
      <c r="CX14" s="542"/>
      <c r="CY14" s="542"/>
      <c r="CZ14" s="542"/>
      <c r="DA14" s="543"/>
      <c r="DB14" s="541">
        <v>29.1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479440</v>
      </c>
      <c r="S15" s="528"/>
      <c r="T15" s="528"/>
      <c r="U15" s="528"/>
      <c r="V15" s="529"/>
      <c r="W15" s="462" t="s">
        <v>140</v>
      </c>
      <c r="X15" s="463"/>
      <c r="Y15" s="463"/>
      <c r="Z15" s="463"/>
      <c r="AA15" s="463"/>
      <c r="AB15" s="453"/>
      <c r="AC15" s="497">
        <v>38197</v>
      </c>
      <c r="AD15" s="498"/>
      <c r="AE15" s="498"/>
      <c r="AF15" s="498"/>
      <c r="AG15" s="537"/>
      <c r="AH15" s="497">
        <v>38783</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67090225</v>
      </c>
      <c r="BO15" s="410"/>
      <c r="BP15" s="410"/>
      <c r="BQ15" s="410"/>
      <c r="BR15" s="410"/>
      <c r="BS15" s="410"/>
      <c r="BT15" s="410"/>
      <c r="BU15" s="411"/>
      <c r="BV15" s="409">
        <v>67082127</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19.7</v>
      </c>
      <c r="AD16" s="531"/>
      <c r="AE16" s="531"/>
      <c r="AF16" s="531"/>
      <c r="AG16" s="532"/>
      <c r="AH16" s="530">
        <v>19.3</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71135843</v>
      </c>
      <c r="BO16" s="447"/>
      <c r="BP16" s="447"/>
      <c r="BQ16" s="447"/>
      <c r="BR16" s="447"/>
      <c r="BS16" s="447"/>
      <c r="BT16" s="447"/>
      <c r="BU16" s="448"/>
      <c r="BV16" s="446">
        <v>72170678</v>
      </c>
      <c r="BW16" s="447"/>
      <c r="BX16" s="447"/>
      <c r="BY16" s="447"/>
      <c r="BZ16" s="447"/>
      <c r="CA16" s="447"/>
      <c r="CB16" s="447"/>
      <c r="CC16" s="448"/>
      <c r="CD16" s="180"/>
      <c r="CE16" s="553" t="s">
        <v>146</v>
      </c>
      <c r="CF16" s="553"/>
      <c r="CG16" s="553"/>
      <c r="CH16" s="553"/>
      <c r="CI16" s="553"/>
      <c r="CJ16" s="553"/>
      <c r="CK16" s="553"/>
      <c r="CL16" s="553"/>
      <c r="CM16" s="553"/>
      <c r="CN16" s="553"/>
      <c r="CO16" s="553"/>
      <c r="CP16" s="553"/>
      <c r="CQ16" s="553"/>
      <c r="CR16" s="553"/>
      <c r="CS16" s="554"/>
      <c r="CT16" s="443">
        <v>8.1999999999999993</v>
      </c>
      <c r="CU16" s="444"/>
      <c r="CV16" s="444"/>
      <c r="CW16" s="444"/>
      <c r="CX16" s="444"/>
      <c r="CY16" s="444"/>
      <c r="CZ16" s="444"/>
      <c r="DA16" s="445"/>
      <c r="DB16" s="443">
        <v>0.5</v>
      </c>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155543</v>
      </c>
      <c r="AD17" s="498"/>
      <c r="AE17" s="498"/>
      <c r="AF17" s="498"/>
      <c r="AG17" s="537"/>
      <c r="AH17" s="497">
        <v>161758</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87908244</v>
      </c>
      <c r="BO17" s="447"/>
      <c r="BP17" s="447"/>
      <c r="BQ17" s="447"/>
      <c r="BR17" s="447"/>
      <c r="BS17" s="447"/>
      <c r="BT17" s="447"/>
      <c r="BU17" s="448"/>
      <c r="BV17" s="446">
        <v>87808738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99.96</v>
      </c>
      <c r="M18" s="559"/>
      <c r="N18" s="559"/>
      <c r="O18" s="559"/>
      <c r="P18" s="559"/>
      <c r="Q18" s="559"/>
      <c r="R18" s="560"/>
      <c r="S18" s="560"/>
      <c r="T18" s="560"/>
      <c r="U18" s="560"/>
      <c r="V18" s="561"/>
      <c r="W18" s="464"/>
      <c r="X18" s="465"/>
      <c r="Y18" s="465"/>
      <c r="Z18" s="465"/>
      <c r="AA18" s="465"/>
      <c r="AB18" s="456"/>
      <c r="AC18" s="562">
        <v>80</v>
      </c>
      <c r="AD18" s="563"/>
      <c r="AE18" s="563"/>
      <c r="AF18" s="563"/>
      <c r="AG18" s="564"/>
      <c r="AH18" s="562">
        <v>80.400000000000006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95609237</v>
      </c>
      <c r="BO18" s="447"/>
      <c r="BP18" s="447"/>
      <c r="BQ18" s="447"/>
      <c r="BR18" s="447"/>
      <c r="BS18" s="447"/>
      <c r="BT18" s="447"/>
      <c r="BU18" s="448"/>
      <c r="BV18" s="446">
        <v>95530765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4880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112464555</v>
      </c>
      <c r="BO19" s="447"/>
      <c r="BP19" s="447"/>
      <c r="BQ19" s="447"/>
      <c r="BR19" s="447"/>
      <c r="BS19" s="447"/>
      <c r="BT19" s="447"/>
      <c r="BU19" s="448"/>
      <c r="BV19" s="446">
        <v>111555389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210965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141794781</v>
      </c>
      <c r="BO23" s="447"/>
      <c r="BP23" s="447"/>
      <c r="BQ23" s="447"/>
      <c r="BR23" s="447"/>
      <c r="BS23" s="447"/>
      <c r="BT23" s="447"/>
      <c r="BU23" s="448"/>
      <c r="BV23" s="446">
        <v>144519042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12060</v>
      </c>
      <c r="R24" s="498"/>
      <c r="S24" s="498"/>
      <c r="T24" s="498"/>
      <c r="U24" s="498"/>
      <c r="V24" s="537"/>
      <c r="W24" s="596"/>
      <c r="X24" s="584"/>
      <c r="Y24" s="585"/>
      <c r="Z24" s="496" t="s">
        <v>165</v>
      </c>
      <c r="AA24" s="476"/>
      <c r="AB24" s="476"/>
      <c r="AC24" s="476"/>
      <c r="AD24" s="476"/>
      <c r="AE24" s="476"/>
      <c r="AF24" s="476"/>
      <c r="AG24" s="477"/>
      <c r="AH24" s="497">
        <v>2980</v>
      </c>
      <c r="AI24" s="498"/>
      <c r="AJ24" s="498"/>
      <c r="AK24" s="498"/>
      <c r="AL24" s="537"/>
      <c r="AM24" s="497">
        <v>9261840</v>
      </c>
      <c r="AN24" s="498"/>
      <c r="AO24" s="498"/>
      <c r="AP24" s="498"/>
      <c r="AQ24" s="498"/>
      <c r="AR24" s="537"/>
      <c r="AS24" s="497">
        <v>3108</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125481577</v>
      </c>
      <c r="BO24" s="447"/>
      <c r="BP24" s="447"/>
      <c r="BQ24" s="447"/>
      <c r="BR24" s="447"/>
      <c r="BS24" s="447"/>
      <c r="BT24" s="447"/>
      <c r="BU24" s="448"/>
      <c r="BV24" s="446">
        <v>129257977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2</v>
      </c>
      <c r="M25" s="498"/>
      <c r="N25" s="498"/>
      <c r="O25" s="498"/>
      <c r="P25" s="537"/>
      <c r="Q25" s="497">
        <v>9740</v>
      </c>
      <c r="R25" s="498"/>
      <c r="S25" s="498"/>
      <c r="T25" s="498"/>
      <c r="U25" s="498"/>
      <c r="V25" s="537"/>
      <c r="W25" s="596"/>
      <c r="X25" s="584"/>
      <c r="Y25" s="585"/>
      <c r="Z25" s="496" t="s">
        <v>168</v>
      </c>
      <c r="AA25" s="476"/>
      <c r="AB25" s="476"/>
      <c r="AC25" s="476"/>
      <c r="AD25" s="476"/>
      <c r="AE25" s="476"/>
      <c r="AF25" s="476"/>
      <c r="AG25" s="477"/>
      <c r="AH25" s="497">
        <v>441</v>
      </c>
      <c r="AI25" s="498"/>
      <c r="AJ25" s="498"/>
      <c r="AK25" s="498"/>
      <c r="AL25" s="537"/>
      <c r="AM25" s="497">
        <v>1279782</v>
      </c>
      <c r="AN25" s="498"/>
      <c r="AO25" s="498"/>
      <c r="AP25" s="498"/>
      <c r="AQ25" s="498"/>
      <c r="AR25" s="537"/>
      <c r="AS25" s="497">
        <v>2902</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53782605</v>
      </c>
      <c r="BO25" s="410"/>
      <c r="BP25" s="410"/>
      <c r="BQ25" s="410"/>
      <c r="BR25" s="410"/>
      <c r="BS25" s="410"/>
      <c r="BT25" s="410"/>
      <c r="BU25" s="411"/>
      <c r="BV25" s="409">
        <v>36811496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8270</v>
      </c>
      <c r="R26" s="498"/>
      <c r="S26" s="498"/>
      <c r="T26" s="498"/>
      <c r="U26" s="498"/>
      <c r="V26" s="537"/>
      <c r="W26" s="596"/>
      <c r="X26" s="584"/>
      <c r="Y26" s="585"/>
      <c r="Z26" s="496" t="s">
        <v>171</v>
      </c>
      <c r="AA26" s="606"/>
      <c r="AB26" s="606"/>
      <c r="AC26" s="606"/>
      <c r="AD26" s="606"/>
      <c r="AE26" s="606"/>
      <c r="AF26" s="606"/>
      <c r="AG26" s="607"/>
      <c r="AH26" s="497">
        <v>456</v>
      </c>
      <c r="AI26" s="498"/>
      <c r="AJ26" s="498"/>
      <c r="AK26" s="498"/>
      <c r="AL26" s="537"/>
      <c r="AM26" s="497">
        <v>1664856</v>
      </c>
      <c r="AN26" s="498"/>
      <c r="AO26" s="498"/>
      <c r="AP26" s="498"/>
      <c r="AQ26" s="498"/>
      <c r="AR26" s="537"/>
      <c r="AS26" s="497">
        <v>3651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173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8270</v>
      </c>
      <c r="R27" s="498"/>
      <c r="S27" s="498"/>
      <c r="T27" s="498"/>
      <c r="U27" s="498"/>
      <c r="V27" s="537"/>
      <c r="W27" s="596"/>
      <c r="X27" s="584"/>
      <c r="Y27" s="585"/>
      <c r="Z27" s="496" t="s">
        <v>175</v>
      </c>
      <c r="AA27" s="476"/>
      <c r="AB27" s="476"/>
      <c r="AC27" s="476"/>
      <c r="AD27" s="476"/>
      <c r="AE27" s="476"/>
      <c r="AF27" s="476"/>
      <c r="AG27" s="477"/>
      <c r="AH27" s="497">
        <v>195</v>
      </c>
      <c r="AI27" s="498"/>
      <c r="AJ27" s="498"/>
      <c r="AK27" s="498"/>
      <c r="AL27" s="537"/>
      <c r="AM27" s="497">
        <v>779375</v>
      </c>
      <c r="AN27" s="498"/>
      <c r="AO27" s="498"/>
      <c r="AP27" s="498"/>
      <c r="AQ27" s="498"/>
      <c r="AR27" s="537"/>
      <c r="AS27" s="497">
        <v>3997</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177</v>
      </c>
      <c r="BO27" s="620"/>
      <c r="BP27" s="620"/>
      <c r="BQ27" s="620"/>
      <c r="BR27" s="620"/>
      <c r="BS27" s="620"/>
      <c r="BT27" s="620"/>
      <c r="BU27" s="621"/>
      <c r="BV27" s="619" t="s">
        <v>123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7480</v>
      </c>
      <c r="R28" s="498"/>
      <c r="S28" s="498"/>
      <c r="T28" s="498"/>
      <c r="U28" s="498"/>
      <c r="V28" s="537"/>
      <c r="W28" s="596"/>
      <c r="X28" s="584"/>
      <c r="Y28" s="585"/>
      <c r="Z28" s="496" t="s">
        <v>179</v>
      </c>
      <c r="AA28" s="476"/>
      <c r="AB28" s="476"/>
      <c r="AC28" s="476"/>
      <c r="AD28" s="476"/>
      <c r="AE28" s="476"/>
      <c r="AF28" s="476"/>
      <c r="AG28" s="477"/>
      <c r="AH28" s="497" t="s">
        <v>123</v>
      </c>
      <c r="AI28" s="498"/>
      <c r="AJ28" s="498"/>
      <c r="AK28" s="498"/>
      <c r="AL28" s="537"/>
      <c r="AM28" s="497" t="s">
        <v>123</v>
      </c>
      <c r="AN28" s="498"/>
      <c r="AO28" s="498"/>
      <c r="AP28" s="498"/>
      <c r="AQ28" s="498"/>
      <c r="AR28" s="537"/>
      <c r="AS28" s="497" t="s">
        <v>177</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21267137</v>
      </c>
      <c r="BO28" s="410"/>
      <c r="BP28" s="410"/>
      <c r="BQ28" s="410"/>
      <c r="BR28" s="410"/>
      <c r="BS28" s="410"/>
      <c r="BT28" s="410"/>
      <c r="BU28" s="411"/>
      <c r="BV28" s="409">
        <v>20022350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39</v>
      </c>
      <c r="M29" s="498"/>
      <c r="N29" s="498"/>
      <c r="O29" s="498"/>
      <c r="P29" s="537"/>
      <c r="Q29" s="497">
        <v>6870</v>
      </c>
      <c r="R29" s="498"/>
      <c r="S29" s="498"/>
      <c r="T29" s="498"/>
      <c r="U29" s="498"/>
      <c r="V29" s="537"/>
      <c r="W29" s="597"/>
      <c r="X29" s="598"/>
      <c r="Y29" s="599"/>
      <c r="Z29" s="496" t="s">
        <v>182</v>
      </c>
      <c r="AA29" s="476"/>
      <c r="AB29" s="476"/>
      <c r="AC29" s="476"/>
      <c r="AD29" s="476"/>
      <c r="AE29" s="476"/>
      <c r="AF29" s="476"/>
      <c r="AG29" s="477"/>
      <c r="AH29" s="497">
        <v>3175</v>
      </c>
      <c r="AI29" s="498"/>
      <c r="AJ29" s="498"/>
      <c r="AK29" s="498"/>
      <c r="AL29" s="537"/>
      <c r="AM29" s="497">
        <v>10041215</v>
      </c>
      <c r="AN29" s="498"/>
      <c r="AO29" s="498"/>
      <c r="AP29" s="498"/>
      <c r="AQ29" s="498"/>
      <c r="AR29" s="537"/>
      <c r="AS29" s="497">
        <v>3163</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3518233</v>
      </c>
      <c r="BO29" s="447"/>
      <c r="BP29" s="447"/>
      <c r="BQ29" s="447"/>
      <c r="BR29" s="447"/>
      <c r="BS29" s="447"/>
      <c r="BT29" s="447"/>
      <c r="BU29" s="448"/>
      <c r="BV29" s="446">
        <v>3530427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101.3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6179118</v>
      </c>
      <c r="BO30" s="620"/>
      <c r="BP30" s="620"/>
      <c r="BQ30" s="620"/>
      <c r="BR30" s="620"/>
      <c r="BS30" s="620"/>
      <c r="BT30" s="620"/>
      <c r="BU30" s="621"/>
      <c r="BV30" s="619">
        <v>5534631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193</v>
      </c>
      <c r="X33" s="435"/>
      <c r="Y33" s="435"/>
      <c r="Z33" s="435"/>
      <c r="AA33" s="435"/>
      <c r="AB33" s="435"/>
      <c r="AC33" s="435"/>
      <c r="AD33" s="435"/>
      <c r="AE33" s="435"/>
      <c r="AF33" s="435"/>
      <c r="AG33" s="435"/>
      <c r="AH33" s="435"/>
      <c r="AI33" s="435"/>
      <c r="AJ33" s="435"/>
      <c r="AK33" s="435"/>
      <c r="AL33" s="195"/>
      <c r="AM33" s="470" t="s">
        <v>191</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191</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6</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10</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14</v>
      </c>
      <c r="BF34" s="632"/>
      <c r="BG34" s="633" t="str">
        <f>IF('各会計、関係団体の財政状況及び健全化判断比率'!B36="","",'各会計、関係団体の財政状況及び健全化判断比率'!B36)</f>
        <v>食肉センター特別会計</v>
      </c>
      <c r="BH34" s="633"/>
      <c r="BI34" s="633"/>
      <c r="BJ34" s="633"/>
      <c r="BK34" s="633"/>
      <c r="BL34" s="633"/>
      <c r="BM34" s="633"/>
      <c r="BN34" s="633"/>
      <c r="BO34" s="633"/>
      <c r="BP34" s="633"/>
      <c r="BQ34" s="633"/>
      <c r="BR34" s="633"/>
      <c r="BS34" s="633"/>
      <c r="BT34" s="633"/>
      <c r="BU34" s="633"/>
      <c r="BV34" s="193"/>
      <c r="BW34" s="632">
        <f>IF(BY34="","",MAX(C34:D43,U34:V43,AM34:AN43,BE34:BF43)+1)</f>
        <v>15</v>
      </c>
      <c r="BX34" s="632"/>
      <c r="BY34" s="633" t="str">
        <f>IF('各会計、関係団体の財政状況及び健全化判断比率'!B68="","",'各会計、関係団体の財政状況及び健全化判断比率'!B68)</f>
        <v>阪神水道企業団</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公益財団法人　西宮文化振興財団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区画整理清算費特別会計</v>
      </c>
      <c r="F35" s="633"/>
      <c r="G35" s="633"/>
      <c r="H35" s="633"/>
      <c r="I35" s="633"/>
      <c r="J35" s="633"/>
      <c r="K35" s="633"/>
      <c r="L35" s="633"/>
      <c r="M35" s="633"/>
      <c r="N35" s="633"/>
      <c r="O35" s="633"/>
      <c r="P35" s="633"/>
      <c r="Q35" s="633"/>
      <c r="R35" s="633"/>
      <c r="S35" s="633"/>
      <c r="T35" s="193"/>
      <c r="U35" s="632">
        <f>IF(W35="","",U34+1)</f>
        <v>7</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11</v>
      </c>
      <c r="AN35" s="632"/>
      <c r="AO35" s="633" t="str">
        <f>IF('各会計、関係団体の財政状況及び健全化判断比率'!B33="","",'各会計、関係団体の財政状況及び健全化判断比率'!B33)</f>
        <v>工業用水道事業会計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16</v>
      </c>
      <c r="BX35" s="632"/>
      <c r="BY35" s="633" t="str">
        <f>IF('各会計、関係団体の財政状況及び健全化判断比率'!B69="","",'各会計、関係団体の財政状況及び健全化判断比率'!B69)</f>
        <v>丹波少年自然の家事務組合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公益財団法人　西宮スポーツセンター</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中小企業勤労者福祉共済事業特別会計</v>
      </c>
      <c r="F36" s="633"/>
      <c r="G36" s="633"/>
      <c r="H36" s="633"/>
      <c r="I36" s="633"/>
      <c r="J36" s="633"/>
      <c r="K36" s="633"/>
      <c r="L36" s="633"/>
      <c r="M36" s="633"/>
      <c r="N36" s="633"/>
      <c r="O36" s="633"/>
      <c r="P36" s="633"/>
      <c r="Q36" s="633"/>
      <c r="R36" s="633"/>
      <c r="S36" s="633"/>
      <c r="T36" s="193"/>
      <c r="U36" s="632">
        <f t="shared" ref="U36:U43" si="4">IF(W36="","",U35+1)</f>
        <v>8</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f t="shared" si="0"/>
        <v>12</v>
      </c>
      <c r="AN36" s="632"/>
      <c r="AO36" s="633" t="str">
        <f>IF('各会計、関係団体の財政状況及び健全化判断比率'!B34="","",'各会計、関係団体の財政状況及び健全化判断比率'!B34)</f>
        <v>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17</v>
      </c>
      <c r="BX36" s="632"/>
      <c r="BY36" s="633" t="str">
        <f>IF('各会計、関係団体の財政状況及び健全化判断比率'!B70="","",'各会計、関係団体の財政状況及び健全化判断比率'!B70)</f>
        <v>兵庫県後期高齢者医療広域連合（一般会計）</v>
      </c>
      <c r="BZ36" s="633"/>
      <c r="CA36" s="633"/>
      <c r="CB36" s="633"/>
      <c r="CC36" s="633"/>
      <c r="CD36" s="633"/>
      <c r="CE36" s="633"/>
      <c r="CF36" s="633"/>
      <c r="CG36" s="633"/>
      <c r="CH36" s="633"/>
      <c r="CI36" s="633"/>
      <c r="CJ36" s="633"/>
      <c r="CK36" s="633"/>
      <c r="CL36" s="633"/>
      <c r="CM36" s="633"/>
      <c r="CN36" s="193"/>
      <c r="CO36" s="632">
        <f t="shared" si="3"/>
        <v>21</v>
      </c>
      <c r="CP36" s="632"/>
      <c r="CQ36" s="633" t="str">
        <f>IF('各会計、関係団体の財政状況及び健全化判断比率'!BS9="","",'各会計、関係団体の財政状況及び健全化判断比率'!BS9)</f>
        <v>公益財団法人　西宮市国際交流協会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公共用地買収事業特別会計</v>
      </c>
      <c r="F37" s="633"/>
      <c r="G37" s="633"/>
      <c r="H37" s="633"/>
      <c r="I37" s="633"/>
      <c r="J37" s="633"/>
      <c r="K37" s="633"/>
      <c r="L37" s="633"/>
      <c r="M37" s="633"/>
      <c r="N37" s="633"/>
      <c r="O37" s="633"/>
      <c r="P37" s="633"/>
      <c r="Q37" s="633"/>
      <c r="R37" s="633"/>
      <c r="S37" s="633"/>
      <c r="T37" s="193"/>
      <c r="U37" s="632">
        <f t="shared" si="4"/>
        <v>9</v>
      </c>
      <c r="V37" s="632"/>
      <c r="W37" s="633" t="str">
        <f>IF('各会計、関係団体の財政状況及び健全化判断比率'!B31="","",'各会計、関係団体の財政状況及び健全化判断比率'!B31)</f>
        <v>農業共済事業特別会計</v>
      </c>
      <c r="X37" s="633"/>
      <c r="Y37" s="633"/>
      <c r="Z37" s="633"/>
      <c r="AA37" s="633"/>
      <c r="AB37" s="633"/>
      <c r="AC37" s="633"/>
      <c r="AD37" s="633"/>
      <c r="AE37" s="633"/>
      <c r="AF37" s="633"/>
      <c r="AG37" s="633"/>
      <c r="AH37" s="633"/>
      <c r="AI37" s="633"/>
      <c r="AJ37" s="633"/>
      <c r="AK37" s="633"/>
      <c r="AL37" s="193"/>
      <c r="AM37" s="632">
        <f t="shared" si="0"/>
        <v>13</v>
      </c>
      <c r="AN37" s="632"/>
      <c r="AO37" s="633" t="str">
        <f>IF('各会計、関係団体の財政状況及び健全化判断比率'!B35="","",'各会計、関係団体の財政状況及び健全化判断比率'!B35)</f>
        <v>病院事業会計</v>
      </c>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18</v>
      </c>
      <c r="BX37" s="632"/>
      <c r="BY37" s="633" t="str">
        <f>IF('各会計、関係団体の財政状況及び健全化判断比率'!B71="","",'各会計、関係団体の財政状況及び健全化判断比率'!B71)</f>
        <v>兵庫県後期高齢者医療広域連合（特別会計）</v>
      </c>
      <c r="BZ37" s="633"/>
      <c r="CA37" s="633"/>
      <c r="CB37" s="633"/>
      <c r="CC37" s="633"/>
      <c r="CD37" s="633"/>
      <c r="CE37" s="633"/>
      <c r="CF37" s="633"/>
      <c r="CG37" s="633"/>
      <c r="CH37" s="633"/>
      <c r="CI37" s="633"/>
      <c r="CJ37" s="633"/>
      <c r="CK37" s="633"/>
      <c r="CL37" s="633"/>
      <c r="CM37" s="633"/>
      <c r="CN37" s="193"/>
      <c r="CO37" s="632">
        <f t="shared" si="3"/>
        <v>22</v>
      </c>
      <c r="CP37" s="632"/>
      <c r="CQ37" s="633" t="str">
        <f>IF('各会計、関係団体の財政状況及び健全化判断比率'!BS10="","",'各会計、関係団体の財政状況及び健全化判断比率'!BS10)</f>
        <v>西宮市都市管理株式会社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f t="shared" ref="C38:C43" si="5">IF(E38="","",C37+1)</f>
        <v>5</v>
      </c>
      <c r="D38" s="632"/>
      <c r="E38" s="633" t="str">
        <f>IF('各会計、関係団体の財政状況及び健全化判断比率'!B11="","",'各会計、関係団体の財政状況及び健全化判断比率'!B11)</f>
        <v>母子父子寡婦福祉資金貸付事業特別会計</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f t="shared" si="3"/>
        <v>23</v>
      </c>
      <c r="CP38" s="632"/>
      <c r="CQ38" s="633" t="str">
        <f>IF('各会計、関係団体の財政状況及び健全化判断比率'!BS11="","",'各会計、関係団体の財政状況及び健全化判断比率'!BS11)</f>
        <v>株式会社　鳴尾ウォーターワールド</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f t="shared" si="3"/>
        <v>24</v>
      </c>
      <c r="CP39" s="632"/>
      <c r="CQ39" s="633" t="str">
        <f>IF('各会計、関係団体の財政状況及び健全化判断比率'!BS12="","",'各会計、関係団体の財政状況及び健全化判断比率'!BS12)</f>
        <v>一般財団法人西宮市都市整備公社</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f t="shared" si="3"/>
        <v>25</v>
      </c>
      <c r="CP40" s="632"/>
      <c r="CQ40" s="633" t="str">
        <f>IF('各会計、関係団体の財政状況及び健全化判断比率'!BS13="","",'各会計、関係団体の財政状況及び健全化判断比率'!BS13)</f>
        <v>西宮市土地開発公社</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〇</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f t="shared" si="3"/>
        <v>26</v>
      </c>
      <c r="CP41" s="632"/>
      <c r="CQ41" s="633" t="str">
        <f>IF('各会計、関係団体の財政状況及び健全化判断比率'!BS14="","",'各会計、関係団体の財政状況及び健全化判断比率'!BS14)</f>
        <v>社会福祉法人　阪神福祉事業団</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〇</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f t="shared" si="3"/>
        <v>27</v>
      </c>
      <c r="CP42" s="632"/>
      <c r="CQ42" s="633" t="str">
        <f>IF('各会計、関係団体の財政状況及び健全化判断比率'!BS15="","",'各会計、関係団体の財政状況及び健全化判断比率'!BS15)</f>
        <v>兵庫県信用保証協会</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〇</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f t="shared" si="3"/>
        <v>28</v>
      </c>
      <c r="CP43" s="632"/>
      <c r="CQ43" s="633" t="str">
        <f>IF('各会計、関係団体の財政状況及び健全化判断比率'!BS16="","",'各会計、関係団体の財政状況及び健全化判断比率'!BS16)</f>
        <v>西宮市住宅整備資金融資</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〇</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ujIgYfSbDgnVazzc++qNqwZqD9t2zg1e2xQzgEuNFZK2GgkCsFB9I/0leJwwkeqNRRV0wx2y1g3h4L9/jv/uQ==" saltValue="dXULe4Va79zEFP3kT1as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37" sqref="P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551</v>
      </c>
      <c r="D34" s="1224"/>
      <c r="E34" s="1225"/>
      <c r="F34" s="32" t="s">
        <v>552</v>
      </c>
      <c r="G34" s="33" t="s">
        <v>553</v>
      </c>
      <c r="H34" s="33" t="s">
        <v>554</v>
      </c>
      <c r="I34" s="33" t="s">
        <v>553</v>
      </c>
      <c r="J34" s="34" t="s">
        <v>555</v>
      </c>
      <c r="K34" s="22"/>
      <c r="L34" s="22"/>
      <c r="M34" s="22"/>
      <c r="N34" s="22"/>
      <c r="O34" s="22"/>
      <c r="P34" s="22"/>
    </row>
    <row r="35" spans="1:16" ht="39" customHeight="1" x14ac:dyDescent="0.15">
      <c r="A35" s="22"/>
      <c r="B35" s="35"/>
      <c r="C35" s="1218" t="s">
        <v>556</v>
      </c>
      <c r="D35" s="1219"/>
      <c r="E35" s="1220"/>
      <c r="F35" s="36">
        <v>2.65</v>
      </c>
      <c r="G35" s="37">
        <v>2.2999999999999998</v>
      </c>
      <c r="H35" s="37">
        <v>2.38</v>
      </c>
      <c r="I35" s="37">
        <v>2.92</v>
      </c>
      <c r="J35" s="38">
        <v>3.37</v>
      </c>
      <c r="K35" s="22"/>
      <c r="L35" s="22"/>
      <c r="M35" s="22"/>
      <c r="N35" s="22"/>
      <c r="O35" s="22"/>
      <c r="P35" s="22"/>
    </row>
    <row r="36" spans="1:16" ht="39" customHeight="1" x14ac:dyDescent="0.15">
      <c r="A36" s="22"/>
      <c r="B36" s="35"/>
      <c r="C36" s="1218" t="s">
        <v>557</v>
      </c>
      <c r="D36" s="1219"/>
      <c r="E36" s="1220"/>
      <c r="F36" s="36">
        <v>2.2200000000000002</v>
      </c>
      <c r="G36" s="37">
        <v>2.39</v>
      </c>
      <c r="H36" s="37">
        <v>2.52</v>
      </c>
      <c r="I36" s="37">
        <v>2.63</v>
      </c>
      <c r="J36" s="38">
        <v>2.79</v>
      </c>
      <c r="K36" s="22"/>
      <c r="L36" s="22"/>
      <c r="M36" s="22"/>
      <c r="N36" s="22"/>
      <c r="O36" s="22"/>
      <c r="P36" s="22"/>
    </row>
    <row r="37" spans="1:16" ht="39" customHeight="1" x14ac:dyDescent="0.15">
      <c r="A37" s="22"/>
      <c r="B37" s="35"/>
      <c r="C37" s="1218" t="s">
        <v>558</v>
      </c>
      <c r="D37" s="1219"/>
      <c r="E37" s="1220"/>
      <c r="F37" s="36">
        <v>4.62</v>
      </c>
      <c r="G37" s="37">
        <v>0.49</v>
      </c>
      <c r="H37" s="37">
        <v>2.69</v>
      </c>
      <c r="I37" s="37">
        <v>2.5</v>
      </c>
      <c r="J37" s="38">
        <v>2.5</v>
      </c>
      <c r="K37" s="22"/>
      <c r="L37" s="22"/>
      <c r="M37" s="22"/>
      <c r="N37" s="22"/>
      <c r="O37" s="22"/>
      <c r="P37" s="22"/>
    </row>
    <row r="38" spans="1:16" ht="39" customHeight="1" x14ac:dyDescent="0.15">
      <c r="A38" s="22"/>
      <c r="B38" s="35"/>
      <c r="C38" s="1218" t="s">
        <v>559</v>
      </c>
      <c r="D38" s="1219"/>
      <c r="E38" s="1220"/>
      <c r="F38" s="36">
        <v>1.45</v>
      </c>
      <c r="G38" s="37">
        <v>1.49</v>
      </c>
      <c r="H38" s="37">
        <v>1.35</v>
      </c>
      <c r="I38" s="37">
        <v>1.39</v>
      </c>
      <c r="J38" s="38">
        <v>1.44</v>
      </c>
      <c r="K38" s="22"/>
      <c r="L38" s="22"/>
      <c r="M38" s="22"/>
      <c r="N38" s="22"/>
      <c r="O38" s="22"/>
      <c r="P38" s="22"/>
    </row>
    <row r="39" spans="1:16" ht="39" customHeight="1" x14ac:dyDescent="0.15">
      <c r="A39" s="22"/>
      <c r="B39" s="35"/>
      <c r="C39" s="1218" t="s">
        <v>560</v>
      </c>
      <c r="D39" s="1219"/>
      <c r="E39" s="1220"/>
      <c r="F39" s="36">
        <v>1.19</v>
      </c>
      <c r="G39" s="37">
        <v>0.76</v>
      </c>
      <c r="H39" s="37">
        <v>0.12</v>
      </c>
      <c r="I39" s="37">
        <v>0.4</v>
      </c>
      <c r="J39" s="38">
        <v>1.27</v>
      </c>
      <c r="K39" s="22"/>
      <c r="L39" s="22"/>
      <c r="M39" s="22"/>
      <c r="N39" s="22"/>
      <c r="O39" s="22"/>
      <c r="P39" s="22"/>
    </row>
    <row r="40" spans="1:16" ht="39" customHeight="1" x14ac:dyDescent="0.15">
      <c r="A40" s="22"/>
      <c r="B40" s="35"/>
      <c r="C40" s="1218" t="s">
        <v>561</v>
      </c>
      <c r="D40" s="1219"/>
      <c r="E40" s="1220"/>
      <c r="F40" s="36">
        <v>0.36</v>
      </c>
      <c r="G40" s="37">
        <v>0.42</v>
      </c>
      <c r="H40" s="37">
        <v>0.35</v>
      </c>
      <c r="I40" s="37">
        <v>0.57999999999999996</v>
      </c>
      <c r="J40" s="38">
        <v>0.39</v>
      </c>
      <c r="K40" s="22"/>
      <c r="L40" s="22"/>
      <c r="M40" s="22"/>
      <c r="N40" s="22"/>
      <c r="O40" s="22"/>
      <c r="P40" s="22"/>
    </row>
    <row r="41" spans="1:16" ht="39" customHeight="1" x14ac:dyDescent="0.15">
      <c r="A41" s="22"/>
      <c r="B41" s="35"/>
      <c r="C41" s="1218" t="s">
        <v>562</v>
      </c>
      <c r="D41" s="1219"/>
      <c r="E41" s="1220"/>
      <c r="F41" s="36">
        <v>0.2</v>
      </c>
      <c r="G41" s="37">
        <v>0.21</v>
      </c>
      <c r="H41" s="37">
        <v>0.21</v>
      </c>
      <c r="I41" s="37">
        <v>0.22</v>
      </c>
      <c r="J41" s="38">
        <v>0.24</v>
      </c>
      <c r="K41" s="22"/>
      <c r="L41" s="22"/>
      <c r="M41" s="22"/>
      <c r="N41" s="22"/>
      <c r="O41" s="22"/>
      <c r="P41" s="22"/>
    </row>
    <row r="42" spans="1:16" ht="39" customHeight="1" x14ac:dyDescent="0.15">
      <c r="A42" s="22"/>
      <c r="B42" s="39"/>
      <c r="C42" s="1218" t="s">
        <v>563</v>
      </c>
      <c r="D42" s="1219"/>
      <c r="E42" s="1220"/>
      <c r="F42" s="36" t="s">
        <v>518</v>
      </c>
      <c r="G42" s="37" t="s">
        <v>518</v>
      </c>
      <c r="H42" s="37" t="s">
        <v>518</v>
      </c>
      <c r="I42" s="37" t="s">
        <v>518</v>
      </c>
      <c r="J42" s="38" t="s">
        <v>518</v>
      </c>
      <c r="K42" s="22"/>
      <c r="L42" s="22"/>
      <c r="M42" s="22"/>
      <c r="N42" s="22"/>
      <c r="O42" s="22"/>
      <c r="P42" s="22"/>
    </row>
    <row r="43" spans="1:16" ht="39" customHeight="1" thickBot="1" x14ac:dyDescent="0.2">
      <c r="A43" s="22"/>
      <c r="B43" s="40"/>
      <c r="C43" s="1221" t="s">
        <v>564</v>
      </c>
      <c r="D43" s="1222"/>
      <c r="E43" s="1223"/>
      <c r="F43" s="41">
        <v>0.01</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kVGQD0+nLgtOnD+2iKSaDlbvaW6ED4z1BV4ce6UeQdkShKSyCmagk2EnqRnyrGeYnj5JYG3A0CT3y9bQpUrIg==" saltValue="qUdRPKJF8xOA5Oufcm5p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U45" sqref="U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19266</v>
      </c>
      <c r="L45" s="60">
        <v>19081</v>
      </c>
      <c r="M45" s="60">
        <v>18190</v>
      </c>
      <c r="N45" s="60">
        <v>17388</v>
      </c>
      <c r="O45" s="61">
        <v>14812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518</v>
      </c>
      <c r="L46" s="64" t="s">
        <v>518</v>
      </c>
      <c r="M46" s="64" t="s">
        <v>518</v>
      </c>
      <c r="N46" s="64" t="s">
        <v>518</v>
      </c>
      <c r="O46" s="65" t="s">
        <v>518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518</v>
      </c>
      <c r="L47" s="64" t="s">
        <v>518</v>
      </c>
      <c r="M47" s="64" t="s">
        <v>518</v>
      </c>
      <c r="N47" s="64" t="s">
        <v>518</v>
      </c>
      <c r="O47" s="65" t="s">
        <v>518</v>
      </c>
      <c r="P47" s="48"/>
      <c r="Q47" s="48"/>
      <c r="R47" s="48"/>
      <c r="S47" s="48"/>
      <c r="T47" s="48"/>
      <c r="U47" s="48"/>
    </row>
    <row r="48" spans="1:21" ht="30.75" customHeight="1" x14ac:dyDescent="0.15">
      <c r="A48" s="48"/>
      <c r="B48" s="1236"/>
      <c r="C48" s="1237"/>
      <c r="D48" s="62"/>
      <c r="E48" s="1228" t="s">
        <v>15</v>
      </c>
      <c r="F48" s="1228"/>
      <c r="G48" s="1228"/>
      <c r="H48" s="1228"/>
      <c r="I48" s="1228"/>
      <c r="J48" s="1229"/>
      <c r="K48" s="63">
        <v>4317</v>
      </c>
      <c r="L48" s="64">
        <v>4133</v>
      </c>
      <c r="M48" s="64">
        <v>4025</v>
      </c>
      <c r="N48" s="64">
        <v>4069</v>
      </c>
      <c r="O48" s="65">
        <v>4050</v>
      </c>
      <c r="P48" s="48"/>
      <c r="Q48" s="48"/>
      <c r="R48" s="48"/>
      <c r="S48" s="48"/>
      <c r="T48" s="48"/>
      <c r="U48" s="48"/>
    </row>
    <row r="49" spans="1:21" ht="30.75" customHeight="1" x14ac:dyDescent="0.15">
      <c r="A49" s="48"/>
      <c r="B49" s="1236"/>
      <c r="C49" s="1237"/>
      <c r="D49" s="62"/>
      <c r="E49" s="1228" t="s">
        <v>16</v>
      </c>
      <c r="F49" s="1228"/>
      <c r="G49" s="1228"/>
      <c r="H49" s="1228"/>
      <c r="I49" s="1228"/>
      <c r="J49" s="1229"/>
      <c r="K49" s="63">
        <v>339</v>
      </c>
      <c r="L49" s="64">
        <v>333</v>
      </c>
      <c r="M49" s="64">
        <v>339</v>
      </c>
      <c r="N49" s="64">
        <v>123</v>
      </c>
      <c r="O49" s="65">
        <v>99</v>
      </c>
      <c r="P49" s="48"/>
      <c r="Q49" s="48"/>
      <c r="R49" s="48"/>
      <c r="S49" s="48"/>
      <c r="T49" s="48"/>
      <c r="U49" s="48"/>
    </row>
    <row r="50" spans="1:21" ht="30.75" customHeight="1" x14ac:dyDescent="0.15">
      <c r="A50" s="48"/>
      <c r="B50" s="1236"/>
      <c r="C50" s="1237"/>
      <c r="D50" s="62"/>
      <c r="E50" s="1228" t="s">
        <v>17</v>
      </c>
      <c r="F50" s="1228"/>
      <c r="G50" s="1228"/>
      <c r="H50" s="1228"/>
      <c r="I50" s="1228"/>
      <c r="J50" s="1229"/>
      <c r="K50" s="63">
        <v>1224</v>
      </c>
      <c r="L50" s="64">
        <v>1221</v>
      </c>
      <c r="M50" s="64">
        <v>1207</v>
      </c>
      <c r="N50" s="64">
        <v>1135</v>
      </c>
      <c r="O50" s="65">
        <v>1100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518</v>
      </c>
      <c r="L51" s="64" t="s">
        <v>518</v>
      </c>
      <c r="M51" s="64" t="s">
        <v>518</v>
      </c>
      <c r="N51" s="64" t="s">
        <v>518</v>
      </c>
      <c r="O51" s="65" t="s">
        <v>518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20554</v>
      </c>
      <c r="L52" s="64">
        <v>20834</v>
      </c>
      <c r="M52" s="64">
        <v>20391</v>
      </c>
      <c r="N52" s="64">
        <v>19956</v>
      </c>
      <c r="O52" s="65">
        <v>17962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4592</v>
      </c>
      <c r="L53" s="69">
        <v>3934</v>
      </c>
      <c r="M53" s="69">
        <v>3370</v>
      </c>
      <c r="N53" s="69">
        <v>2759</v>
      </c>
      <c r="O53" s="70">
        <v>2099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Nsw5holfVNssA0v3oMuwCm3njjAQ7wjMUy4oUQUjqyjlW1IPVNPp3AHkAA5yTSngIbKcHwZSzctdT+UEqgu0Q==" saltValue="umIlQap5VZbEn34PQ1VEV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53" sqref="S5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242" t="s">
        <v>24</v>
      </c>
      <c r="C41" s="1243"/>
      <c r="D41" s="81"/>
      <c r="E41" s="1248" t="s">
        <v>25</v>
      </c>
      <c r="F41" s="1248"/>
      <c r="G41" s="1248"/>
      <c r="H41" s="1249"/>
      <c r="I41" s="82">
        <v>159512</v>
      </c>
      <c r="J41" s="83">
        <v>154270</v>
      </c>
      <c r="K41" s="83">
        <v>152664</v>
      </c>
      <c r="L41" s="83">
        <v>146868</v>
      </c>
      <c r="M41" s="84">
        <v>143840</v>
      </c>
    </row>
    <row r="42" spans="2:13" ht="27.75" customHeight="1" x14ac:dyDescent="0.15">
      <c r="B42" s="1244"/>
      <c r="C42" s="1245"/>
      <c r="D42" s="85"/>
      <c r="E42" s="1250" t="s">
        <v>26</v>
      </c>
      <c r="F42" s="1250"/>
      <c r="G42" s="1250"/>
      <c r="H42" s="1251"/>
      <c r="I42" s="86">
        <v>11745</v>
      </c>
      <c r="J42" s="87">
        <v>10862</v>
      </c>
      <c r="K42" s="87">
        <v>9871</v>
      </c>
      <c r="L42" s="87">
        <v>9140</v>
      </c>
      <c r="M42" s="88">
        <v>8722</v>
      </c>
    </row>
    <row r="43" spans="2:13" ht="27.75" customHeight="1" x14ac:dyDescent="0.15">
      <c r="B43" s="1244"/>
      <c r="C43" s="1245"/>
      <c r="D43" s="85"/>
      <c r="E43" s="1250" t="s">
        <v>27</v>
      </c>
      <c r="F43" s="1250"/>
      <c r="G43" s="1250"/>
      <c r="H43" s="1251"/>
      <c r="I43" s="86">
        <v>41669</v>
      </c>
      <c r="J43" s="87">
        <v>40867</v>
      </c>
      <c r="K43" s="87">
        <v>39272</v>
      </c>
      <c r="L43" s="87">
        <v>38619</v>
      </c>
      <c r="M43" s="88">
        <v>37292</v>
      </c>
    </row>
    <row r="44" spans="2:13" ht="27.75" customHeight="1" x14ac:dyDescent="0.15">
      <c r="B44" s="1244"/>
      <c r="C44" s="1245"/>
      <c r="D44" s="85"/>
      <c r="E44" s="1250" t="s">
        <v>28</v>
      </c>
      <c r="F44" s="1250"/>
      <c r="G44" s="1250"/>
      <c r="H44" s="1251"/>
      <c r="I44" s="86">
        <v>919</v>
      </c>
      <c r="J44" s="87">
        <v>800</v>
      </c>
      <c r="K44" s="87">
        <v>477</v>
      </c>
      <c r="L44" s="87">
        <v>386</v>
      </c>
      <c r="M44" s="88">
        <v>311</v>
      </c>
    </row>
    <row r="45" spans="2:13" ht="27.75" customHeight="1" x14ac:dyDescent="0.15">
      <c r="B45" s="1244"/>
      <c r="C45" s="1245"/>
      <c r="D45" s="85"/>
      <c r="E45" s="1250" t="s">
        <v>29</v>
      </c>
      <c r="F45" s="1250"/>
      <c r="G45" s="1250"/>
      <c r="H45" s="1251"/>
      <c r="I45" s="86">
        <v>24180</v>
      </c>
      <c r="J45" s="87">
        <v>22870</v>
      </c>
      <c r="K45" s="87">
        <v>21861</v>
      </c>
      <c r="L45" s="87">
        <v>22265</v>
      </c>
      <c r="M45" s="88">
        <v>22069</v>
      </c>
    </row>
    <row r="46" spans="2:13" ht="27.75" customHeight="1" x14ac:dyDescent="0.15">
      <c r="B46" s="1244"/>
      <c r="C46" s="1245"/>
      <c r="D46" s="89"/>
      <c r="E46" s="1250" t="s">
        <v>30</v>
      </c>
      <c r="F46" s="1250"/>
      <c r="G46" s="1250"/>
      <c r="H46" s="1251"/>
      <c r="I46" s="86">
        <v>121</v>
      </c>
      <c r="J46" s="87">
        <v>129</v>
      </c>
      <c r="K46" s="87">
        <v>52</v>
      </c>
      <c r="L46" s="87">
        <v>43</v>
      </c>
      <c r="M46" s="88">
        <v>35</v>
      </c>
    </row>
    <row r="47" spans="2:13" ht="27.75" customHeight="1" x14ac:dyDescent="0.15">
      <c r="B47" s="1244"/>
      <c r="C47" s="1245"/>
      <c r="D47" s="90"/>
      <c r="E47" s="1252" t="s">
        <v>31</v>
      </c>
      <c r="F47" s="1253"/>
      <c r="G47" s="1253"/>
      <c r="H47" s="1254"/>
      <c r="I47" s="86" t="s">
        <v>518</v>
      </c>
      <c r="J47" s="87" t="s">
        <v>518</v>
      </c>
      <c r="K47" s="87" t="s">
        <v>518</v>
      </c>
      <c r="L47" s="87" t="s">
        <v>518</v>
      </c>
      <c r="M47" s="88" t="s">
        <v>518</v>
      </c>
    </row>
    <row r="48" spans="2:13" ht="27.75" customHeight="1" x14ac:dyDescent="0.15">
      <c r="B48" s="1244"/>
      <c r="C48" s="1245"/>
      <c r="D48" s="85"/>
      <c r="E48" s="1250" t="s">
        <v>32</v>
      </c>
      <c r="F48" s="1250"/>
      <c r="G48" s="1250"/>
      <c r="H48" s="1251"/>
      <c r="I48" s="86" t="s">
        <v>518</v>
      </c>
      <c r="J48" s="87" t="s">
        <v>518</v>
      </c>
      <c r="K48" s="87" t="s">
        <v>518</v>
      </c>
      <c r="L48" s="87" t="s">
        <v>518</v>
      </c>
      <c r="M48" s="88" t="s">
        <v>518</v>
      </c>
    </row>
    <row r="49" spans="2:13" ht="27.75" customHeight="1" x14ac:dyDescent="0.15">
      <c r="B49" s="1246"/>
      <c r="C49" s="1247"/>
      <c r="D49" s="85"/>
      <c r="E49" s="1250" t="s">
        <v>33</v>
      </c>
      <c r="F49" s="1250"/>
      <c r="G49" s="1250"/>
      <c r="H49" s="1251"/>
      <c r="I49" s="86" t="s">
        <v>518</v>
      </c>
      <c r="J49" s="87" t="s">
        <v>518</v>
      </c>
      <c r="K49" s="87" t="s">
        <v>518</v>
      </c>
      <c r="L49" s="87" t="s">
        <v>518</v>
      </c>
      <c r="M49" s="88" t="s">
        <v>518</v>
      </c>
    </row>
    <row r="50" spans="2:13" ht="27.75" customHeight="1" x14ac:dyDescent="0.15">
      <c r="B50" s="1255" t="s">
        <v>34</v>
      </c>
      <c r="C50" s="1256"/>
      <c r="D50" s="91"/>
      <c r="E50" s="1250" t="s">
        <v>35</v>
      </c>
      <c r="F50" s="1250"/>
      <c r="G50" s="1250"/>
      <c r="H50" s="1251"/>
      <c r="I50" s="86">
        <v>27197</v>
      </c>
      <c r="J50" s="87">
        <v>29603</v>
      </c>
      <c r="K50" s="87">
        <v>31280</v>
      </c>
      <c r="L50" s="87">
        <v>33598</v>
      </c>
      <c r="M50" s="88">
        <v>35174</v>
      </c>
    </row>
    <row r="51" spans="2:13" ht="27.75" customHeight="1" x14ac:dyDescent="0.15">
      <c r="B51" s="1244"/>
      <c r="C51" s="1245"/>
      <c r="D51" s="85"/>
      <c r="E51" s="1250" t="s">
        <v>36</v>
      </c>
      <c r="F51" s="1250"/>
      <c r="G51" s="1250"/>
      <c r="H51" s="1251"/>
      <c r="I51" s="86">
        <v>45369</v>
      </c>
      <c r="J51" s="87">
        <v>41587</v>
      </c>
      <c r="K51" s="87">
        <v>37028</v>
      </c>
      <c r="L51" s="87">
        <v>35245</v>
      </c>
      <c r="M51" s="88">
        <v>39341</v>
      </c>
    </row>
    <row r="52" spans="2:13" ht="27.75" customHeight="1" x14ac:dyDescent="0.15">
      <c r="B52" s="1246"/>
      <c r="C52" s="1247"/>
      <c r="D52" s="85"/>
      <c r="E52" s="1250" t="s">
        <v>37</v>
      </c>
      <c r="F52" s="1250"/>
      <c r="G52" s="1250"/>
      <c r="H52" s="1251"/>
      <c r="I52" s="86">
        <v>129753</v>
      </c>
      <c r="J52" s="87">
        <v>128084</v>
      </c>
      <c r="K52" s="87">
        <v>127288</v>
      </c>
      <c r="L52" s="87">
        <v>123688</v>
      </c>
      <c r="M52" s="88">
        <v>121454</v>
      </c>
    </row>
    <row r="53" spans="2:13" ht="27.75" customHeight="1" thickBot="1" x14ac:dyDescent="0.2">
      <c r="B53" s="1257" t="s">
        <v>38</v>
      </c>
      <c r="C53" s="1258"/>
      <c r="D53" s="92"/>
      <c r="E53" s="1259" t="s">
        <v>39</v>
      </c>
      <c r="F53" s="1259"/>
      <c r="G53" s="1259"/>
      <c r="H53" s="1260"/>
      <c r="I53" s="93">
        <v>35827</v>
      </c>
      <c r="J53" s="94">
        <v>30522</v>
      </c>
      <c r="K53" s="94">
        <v>28600</v>
      </c>
      <c r="L53" s="94">
        <v>24789</v>
      </c>
      <c r="M53" s="95">
        <v>16299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LXvg+qQ0ddNVGCm6sMAruYORnP2FnDbQ7171hwhBtfh0uXes4IDJKl42VDSbqW64wlxGbrJ7NtDOW5PYe7+Bg==" saltValue="Kyo7apBsaRYbVYSD5/65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election activeCell="I46" sqref="I4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42</v>
      </c>
      <c r="D55" s="1269"/>
      <c r="E55" s="1270"/>
      <c r="F55" s="107">
        <v>18695</v>
      </c>
      <c r="G55" s="107">
        <v>20022</v>
      </c>
      <c r="H55" s="108">
        <v>21267</v>
      </c>
    </row>
    <row r="56" spans="2:8" ht="52.5" customHeight="1" x14ac:dyDescent="0.15">
      <c r="B56" s="109"/>
      <c r="C56" s="1271" t="s">
        <v>43</v>
      </c>
      <c r="D56" s="1271"/>
      <c r="E56" s="1272"/>
      <c r="F56" s="110">
        <v>3521</v>
      </c>
      <c r="G56" s="110">
        <v>3530</v>
      </c>
      <c r="H56" s="111">
        <v>3518</v>
      </c>
    </row>
    <row r="57" spans="2:8" ht="53.25" customHeight="1" x14ac:dyDescent="0.15">
      <c r="B57" s="109"/>
      <c r="C57" s="1273" t="s">
        <v>44</v>
      </c>
      <c r="D57" s="1273"/>
      <c r="E57" s="1274"/>
      <c r="F57" s="112">
        <v>4746</v>
      </c>
      <c r="G57" s="112">
        <v>5535</v>
      </c>
      <c r="H57" s="113">
        <v>6179</v>
      </c>
    </row>
    <row r="58" spans="2:8" ht="45.75" customHeight="1" x14ac:dyDescent="0.15">
      <c r="B58" s="114"/>
      <c r="C58" s="1261" t="s">
        <v>580</v>
      </c>
      <c r="D58" s="1262"/>
      <c r="E58" s="1263"/>
      <c r="F58" s="115">
        <v>1496</v>
      </c>
      <c r="G58" s="115">
        <v>2099</v>
      </c>
      <c r="H58" s="116">
        <v>2702</v>
      </c>
    </row>
    <row r="59" spans="2:8" ht="45.75" customHeight="1" x14ac:dyDescent="0.15">
      <c r="B59" s="114"/>
      <c r="C59" s="1261" t="s">
        <v>581</v>
      </c>
      <c r="D59" s="1262"/>
      <c r="E59" s="1263"/>
      <c r="F59" s="115">
        <v>1185</v>
      </c>
      <c r="G59" s="115">
        <v>1205</v>
      </c>
      <c r="H59" s="116">
        <v>1226</v>
      </c>
    </row>
    <row r="60" spans="2:8" ht="45.75" customHeight="1" x14ac:dyDescent="0.15">
      <c r="B60" s="114"/>
      <c r="C60" s="1261" t="s">
        <v>582</v>
      </c>
      <c r="D60" s="1262"/>
      <c r="E60" s="1263"/>
      <c r="F60" s="115">
        <v>576</v>
      </c>
      <c r="G60" s="115">
        <v>569</v>
      </c>
      <c r="H60" s="116">
        <v>557</v>
      </c>
    </row>
    <row r="61" spans="2:8" ht="45.75" customHeight="1" x14ac:dyDescent="0.15">
      <c r="B61" s="114"/>
      <c r="C61" s="1261" t="s">
        <v>583</v>
      </c>
      <c r="D61" s="1262"/>
      <c r="E61" s="1263"/>
      <c r="F61" s="115">
        <v>428</v>
      </c>
      <c r="G61" s="115">
        <v>438</v>
      </c>
      <c r="H61" s="116">
        <v>444</v>
      </c>
    </row>
    <row r="62" spans="2:8" ht="45.75" customHeight="1" thickBot="1" x14ac:dyDescent="0.2">
      <c r="B62" s="117"/>
      <c r="C62" s="1264" t="s">
        <v>584</v>
      </c>
      <c r="D62" s="1265"/>
      <c r="E62" s="1266"/>
      <c r="F62" s="118">
        <v>100</v>
      </c>
      <c r="G62" s="118">
        <v>197</v>
      </c>
      <c r="H62" s="119">
        <v>213</v>
      </c>
    </row>
    <row r="63" spans="2:8" ht="52.5" customHeight="1" thickBot="1" x14ac:dyDescent="0.2">
      <c r="B63" s="120"/>
      <c r="C63" s="1267" t="s">
        <v>45</v>
      </c>
      <c r="D63" s="1267"/>
      <c r="E63" s="1268"/>
      <c r="F63" s="121">
        <v>26962</v>
      </c>
      <c r="G63" s="121">
        <v>29087</v>
      </c>
      <c r="H63" s="122">
        <v>30964</v>
      </c>
    </row>
    <row r="64" spans="2:8" ht="15" customHeight="1" x14ac:dyDescent="0.15"/>
    <row r="65" ht="0" hidden="1" customHeight="1" x14ac:dyDescent="0.15"/>
    <row r="66" ht="0" hidden="1" customHeight="1" x14ac:dyDescent="0.15"/>
  </sheetData>
  <sheetProtection algorithmName="SHA-512" hashValue="hFNun3i1tr6k0rSyde67cH7HzxXrZNvyTrl8JEAuGDBFgDTSxt6yP40KETAi77E8At5HnqK07ghghEKXOLqRDg==" saltValue="UJgFqzQRcs13Oyu/JP0A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X1" zoomScale="70" zoomScaleNormal="70" zoomScaleSheetLayoutView="55" workbookViewId="0">
      <selection activeCell="CM15" sqref="CM15"/>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589</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545</v>
      </c>
      <c r="BQ50" s="1281"/>
      <c r="BR50" s="1281"/>
      <c r="BS50" s="1281"/>
      <c r="BT50" s="1281"/>
      <c r="BU50" s="1281"/>
      <c r="BV50" s="1281"/>
      <c r="BW50" s="1281"/>
      <c r="BX50" s="1281" t="s">
        <v>546</v>
      </c>
      <c r="BY50" s="1281"/>
      <c r="BZ50" s="1281"/>
      <c r="CA50" s="1281"/>
      <c r="CB50" s="1281"/>
      <c r="CC50" s="1281"/>
      <c r="CD50" s="1281"/>
      <c r="CE50" s="1281"/>
      <c r="CF50" s="1281" t="s">
        <v>547</v>
      </c>
      <c r="CG50" s="1281"/>
      <c r="CH50" s="1281"/>
      <c r="CI50" s="1281"/>
      <c r="CJ50" s="1281"/>
      <c r="CK50" s="1281"/>
      <c r="CL50" s="1281"/>
      <c r="CM50" s="1281"/>
      <c r="CN50" s="1281" t="s">
        <v>548</v>
      </c>
      <c r="CO50" s="1281"/>
      <c r="CP50" s="1281"/>
      <c r="CQ50" s="1281"/>
      <c r="CR50" s="1281"/>
      <c r="CS50" s="1281"/>
      <c r="CT50" s="1281"/>
      <c r="CU50" s="1281"/>
      <c r="CV50" s="1281" t="s">
        <v>549</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590</v>
      </c>
      <c r="AO51" s="1280"/>
      <c r="AP51" s="1280"/>
      <c r="AQ51" s="1280"/>
      <c r="AR51" s="1280"/>
      <c r="AS51" s="1280"/>
      <c r="AT51" s="1280"/>
      <c r="AU51" s="1280"/>
      <c r="AV51" s="1280"/>
      <c r="AW51" s="1280"/>
      <c r="AX51" s="1280"/>
      <c r="AY51" s="1280"/>
      <c r="AZ51" s="1280"/>
      <c r="BA51" s="1280"/>
      <c r="BB51" s="1280" t="s">
        <v>591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33.9</v>
      </c>
      <c r="CG51" s="1277"/>
      <c r="CH51" s="1277"/>
      <c r="CI51" s="1277"/>
      <c r="CJ51" s="1277"/>
      <c r="CK51" s="1277"/>
      <c r="CL51" s="1277"/>
      <c r="CM51" s="1277"/>
      <c r="CN51" s="1277">
        <v>29.1</v>
      </c>
      <c r="CO51" s="1277"/>
      <c r="CP51" s="1277"/>
      <c r="CQ51" s="1277"/>
      <c r="CR51" s="1277"/>
      <c r="CS51" s="1277"/>
      <c r="CT51" s="1277"/>
      <c r="CU51" s="1277"/>
      <c r="CV51" s="1277">
        <v>18.899999999999999</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63.1</v>
      </c>
      <c r="CG53" s="1277"/>
      <c r="CH53" s="1277"/>
      <c r="CI53" s="1277"/>
      <c r="CJ53" s="1277"/>
      <c r="CK53" s="1277"/>
      <c r="CL53" s="1277"/>
      <c r="CM53" s="1277"/>
      <c r="CN53" s="1277">
        <v>64.099999999999994</v>
      </c>
      <c r="CO53" s="1277"/>
      <c r="CP53" s="1277"/>
      <c r="CQ53" s="1277"/>
      <c r="CR53" s="1277"/>
      <c r="CS53" s="1277"/>
      <c r="CT53" s="1277"/>
      <c r="CU53" s="1277"/>
      <c r="CV53" s="1277">
        <v>65.3</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593</v>
      </c>
      <c r="AO55" s="1281"/>
      <c r="AP55" s="1281"/>
      <c r="AQ55" s="1281"/>
      <c r="AR55" s="1281"/>
      <c r="AS55" s="1281"/>
      <c r="AT55" s="1281"/>
      <c r="AU55" s="1281"/>
      <c r="AV55" s="1281"/>
      <c r="AW55" s="1281"/>
      <c r="AX55" s="1281"/>
      <c r="AY55" s="1281"/>
      <c r="AZ55" s="1281"/>
      <c r="BA55" s="1281"/>
      <c r="BB55" s="1280" t="s">
        <v>591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41.4</v>
      </c>
      <c r="CG55" s="1277"/>
      <c r="CH55" s="1277"/>
      <c r="CI55" s="1277"/>
      <c r="CJ55" s="1277"/>
      <c r="CK55" s="1277"/>
      <c r="CL55" s="1277"/>
      <c r="CM55" s="1277"/>
      <c r="CN55" s="1277">
        <v>38.9</v>
      </c>
      <c r="CO55" s="1277"/>
      <c r="CP55" s="1277"/>
      <c r="CQ55" s="1277"/>
      <c r="CR55" s="1277"/>
      <c r="CS55" s="1277"/>
      <c r="CT55" s="1277"/>
      <c r="CU55" s="1277"/>
      <c r="CV55" s="1277">
        <v>37.6</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60.2</v>
      </c>
      <c r="CG57" s="1277"/>
      <c r="CH57" s="1277"/>
      <c r="CI57" s="1277"/>
      <c r="CJ57" s="1277"/>
      <c r="CK57" s="1277"/>
      <c r="CL57" s="1277"/>
      <c r="CM57" s="1277"/>
      <c r="CN57" s="1277">
        <v>59.3</v>
      </c>
      <c r="CO57" s="1277"/>
      <c r="CP57" s="1277"/>
      <c r="CQ57" s="1277"/>
      <c r="CR57" s="1277"/>
      <c r="CS57" s="1277"/>
      <c r="CT57" s="1277"/>
      <c r="CU57" s="1277"/>
      <c r="CV57" s="1277">
        <v>60</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594</v>
      </c>
    </row>
    <row r="64" spans="1:109" x14ac:dyDescent="0.15">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589</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545</v>
      </c>
      <c r="BQ72" s="1281"/>
      <c r="BR72" s="1281"/>
      <c r="BS72" s="1281"/>
      <c r="BT72" s="1281"/>
      <c r="BU72" s="1281"/>
      <c r="BV72" s="1281"/>
      <c r="BW72" s="1281"/>
      <c r="BX72" s="1281" t="s">
        <v>546</v>
      </c>
      <c r="BY72" s="1281"/>
      <c r="BZ72" s="1281"/>
      <c r="CA72" s="1281"/>
      <c r="CB72" s="1281"/>
      <c r="CC72" s="1281"/>
      <c r="CD72" s="1281"/>
      <c r="CE72" s="1281"/>
      <c r="CF72" s="1281" t="s">
        <v>547</v>
      </c>
      <c r="CG72" s="1281"/>
      <c r="CH72" s="1281"/>
      <c r="CI72" s="1281"/>
      <c r="CJ72" s="1281"/>
      <c r="CK72" s="1281"/>
      <c r="CL72" s="1281"/>
      <c r="CM72" s="1281"/>
      <c r="CN72" s="1281" t="s">
        <v>548</v>
      </c>
      <c r="CO72" s="1281"/>
      <c r="CP72" s="1281"/>
      <c r="CQ72" s="1281"/>
      <c r="CR72" s="1281"/>
      <c r="CS72" s="1281"/>
      <c r="CT72" s="1281"/>
      <c r="CU72" s="1281"/>
      <c r="CV72" s="1281" t="s">
        <v>549</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590</v>
      </c>
      <c r="AO73" s="1280"/>
      <c r="AP73" s="1280"/>
      <c r="AQ73" s="1280"/>
      <c r="AR73" s="1280"/>
      <c r="AS73" s="1280"/>
      <c r="AT73" s="1280"/>
      <c r="AU73" s="1280"/>
      <c r="AV73" s="1280"/>
      <c r="AW73" s="1280"/>
      <c r="AX73" s="1280"/>
      <c r="AY73" s="1280"/>
      <c r="AZ73" s="1280"/>
      <c r="BA73" s="1280"/>
      <c r="BB73" s="1280" t="s">
        <v>591</v>
      </c>
      <c r="BC73" s="1280"/>
      <c r="BD73" s="1280"/>
      <c r="BE73" s="1280"/>
      <c r="BF73" s="1280"/>
      <c r="BG73" s="1280"/>
      <c r="BH73" s="1280"/>
      <c r="BI73" s="1280"/>
      <c r="BJ73" s="1280"/>
      <c r="BK73" s="1280"/>
      <c r="BL73" s="1280"/>
      <c r="BM73" s="1280"/>
      <c r="BN73" s="1280"/>
      <c r="BO73" s="1280"/>
      <c r="BP73" s="1277">
        <v>43</v>
      </c>
      <c r="BQ73" s="1277"/>
      <c r="BR73" s="1277"/>
      <c r="BS73" s="1277"/>
      <c r="BT73" s="1277"/>
      <c r="BU73" s="1277"/>
      <c r="BV73" s="1277"/>
      <c r="BW73" s="1277"/>
      <c r="BX73" s="1277">
        <v>36.6</v>
      </c>
      <c r="BY73" s="1277"/>
      <c r="BZ73" s="1277"/>
      <c r="CA73" s="1277"/>
      <c r="CB73" s="1277"/>
      <c r="CC73" s="1277"/>
      <c r="CD73" s="1277"/>
      <c r="CE73" s="1277"/>
      <c r="CF73" s="1277">
        <v>33.9</v>
      </c>
      <c r="CG73" s="1277"/>
      <c r="CH73" s="1277"/>
      <c r="CI73" s="1277"/>
      <c r="CJ73" s="1277"/>
      <c r="CK73" s="1277"/>
      <c r="CL73" s="1277"/>
      <c r="CM73" s="1277"/>
      <c r="CN73" s="1277">
        <v>29.1</v>
      </c>
      <c r="CO73" s="1277"/>
      <c r="CP73" s="1277"/>
      <c r="CQ73" s="1277"/>
      <c r="CR73" s="1277"/>
      <c r="CS73" s="1277"/>
      <c r="CT73" s="1277"/>
      <c r="CU73" s="1277"/>
      <c r="CV73" s="1277">
        <v>18.899999999999999</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7">
        <v>7.1</v>
      </c>
      <c r="BQ75" s="1277"/>
      <c r="BR75" s="1277"/>
      <c r="BS75" s="1277"/>
      <c r="BT75" s="1277"/>
      <c r="BU75" s="1277"/>
      <c r="BV75" s="1277"/>
      <c r="BW75" s="1277"/>
      <c r="BX75" s="1277">
        <v>5.5</v>
      </c>
      <c r="BY75" s="1277"/>
      <c r="BZ75" s="1277"/>
      <c r="CA75" s="1277"/>
      <c r="CB75" s="1277"/>
      <c r="CC75" s="1277"/>
      <c r="CD75" s="1277"/>
      <c r="CE75" s="1277"/>
      <c r="CF75" s="1277">
        <v>4.7</v>
      </c>
      <c r="CG75" s="1277"/>
      <c r="CH75" s="1277"/>
      <c r="CI75" s="1277"/>
      <c r="CJ75" s="1277"/>
      <c r="CK75" s="1277"/>
      <c r="CL75" s="1277"/>
      <c r="CM75" s="1277"/>
      <c r="CN75" s="1277">
        <v>3.9</v>
      </c>
      <c r="CO75" s="1277"/>
      <c r="CP75" s="1277"/>
      <c r="CQ75" s="1277"/>
      <c r="CR75" s="1277"/>
      <c r="CS75" s="1277"/>
      <c r="CT75" s="1277"/>
      <c r="CU75" s="1277"/>
      <c r="CV75" s="1277">
        <v>3.2</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593</v>
      </c>
      <c r="AO77" s="1281"/>
      <c r="AP77" s="1281"/>
      <c r="AQ77" s="1281"/>
      <c r="AR77" s="1281"/>
      <c r="AS77" s="1281"/>
      <c r="AT77" s="1281"/>
      <c r="AU77" s="1281"/>
      <c r="AV77" s="1281"/>
      <c r="AW77" s="1281"/>
      <c r="AX77" s="1281"/>
      <c r="AY77" s="1281"/>
      <c r="AZ77" s="1281"/>
      <c r="BA77" s="1281"/>
      <c r="BB77" s="1280" t="s">
        <v>591</v>
      </c>
      <c r="BC77" s="1280"/>
      <c r="BD77" s="1280"/>
      <c r="BE77" s="1280"/>
      <c r="BF77" s="1280"/>
      <c r="BG77" s="1280"/>
      <c r="BH77" s="1280"/>
      <c r="BI77" s="1280"/>
      <c r="BJ77" s="1280"/>
      <c r="BK77" s="1280"/>
      <c r="BL77" s="1280"/>
      <c r="BM77" s="1280"/>
      <c r="BN77" s="1280"/>
      <c r="BO77" s="1280"/>
      <c r="BP77" s="1277">
        <v>54.4</v>
      </c>
      <c r="BQ77" s="1277"/>
      <c r="BR77" s="1277"/>
      <c r="BS77" s="1277"/>
      <c r="BT77" s="1277"/>
      <c r="BU77" s="1277"/>
      <c r="BV77" s="1277"/>
      <c r="BW77" s="1277"/>
      <c r="BX77" s="1277">
        <v>47</v>
      </c>
      <c r="BY77" s="1277"/>
      <c r="BZ77" s="1277"/>
      <c r="CA77" s="1277"/>
      <c r="CB77" s="1277"/>
      <c r="CC77" s="1277"/>
      <c r="CD77" s="1277"/>
      <c r="CE77" s="1277"/>
      <c r="CF77" s="1277">
        <v>41.4</v>
      </c>
      <c r="CG77" s="1277"/>
      <c r="CH77" s="1277"/>
      <c r="CI77" s="1277"/>
      <c r="CJ77" s="1277"/>
      <c r="CK77" s="1277"/>
      <c r="CL77" s="1277"/>
      <c r="CM77" s="1277"/>
      <c r="CN77" s="1277">
        <v>38.9</v>
      </c>
      <c r="CO77" s="1277"/>
      <c r="CP77" s="1277"/>
      <c r="CQ77" s="1277"/>
      <c r="CR77" s="1277"/>
      <c r="CS77" s="1277"/>
      <c r="CT77" s="1277"/>
      <c r="CU77" s="1277"/>
      <c r="CV77" s="1277">
        <v>37.6</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595</v>
      </c>
      <c r="BC79" s="1280"/>
      <c r="BD79" s="1280"/>
      <c r="BE79" s="1280"/>
      <c r="BF79" s="1280"/>
      <c r="BG79" s="1280"/>
      <c r="BH79" s="1280"/>
      <c r="BI79" s="1280"/>
      <c r="BJ79" s="1280"/>
      <c r="BK79" s="1280"/>
      <c r="BL79" s="1280"/>
      <c r="BM79" s="1280"/>
      <c r="BN79" s="1280"/>
      <c r="BO79" s="1280"/>
      <c r="BP79" s="1277">
        <v>8.1</v>
      </c>
      <c r="BQ79" s="1277"/>
      <c r="BR79" s="1277"/>
      <c r="BS79" s="1277"/>
      <c r="BT79" s="1277"/>
      <c r="BU79" s="1277"/>
      <c r="BV79" s="1277"/>
      <c r="BW79" s="1277"/>
      <c r="BX79" s="1277">
        <v>7.3</v>
      </c>
      <c r="BY79" s="1277"/>
      <c r="BZ79" s="1277"/>
      <c r="CA79" s="1277"/>
      <c r="CB79" s="1277"/>
      <c r="CC79" s="1277"/>
      <c r="CD79" s="1277"/>
      <c r="CE79" s="1277"/>
      <c r="CF79" s="1277">
        <v>6.7</v>
      </c>
      <c r="CG79" s="1277"/>
      <c r="CH79" s="1277"/>
      <c r="CI79" s="1277"/>
      <c r="CJ79" s="1277"/>
      <c r="CK79" s="1277"/>
      <c r="CL79" s="1277"/>
      <c r="CM79" s="1277"/>
      <c r="CN79" s="1277">
        <v>6.4</v>
      </c>
      <c r="CO79" s="1277"/>
      <c r="CP79" s="1277"/>
      <c r="CQ79" s="1277"/>
      <c r="CR79" s="1277"/>
      <c r="CS79" s="1277"/>
      <c r="CT79" s="1277"/>
      <c r="CU79" s="1277"/>
      <c r="CV79" s="1277">
        <v>6.1</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DxtYp5hFLcyEsH7ytOljVWfyUtyg1O1zJV8/EKXlharCmuR3hu+7J6iKaswMw2AWwXoyh4Edg2SbS0nfL9Xtg==" saltValue="tf2Sx5mFJUdWT9t5MqIkg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A1" zoomScaleNormal="100" zoomScaleSheetLayoutView="70" workbookViewId="0">
      <selection activeCell="CB14" sqref="CB14"/>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4y/6ROLED3Ey+XWEKgmMe4q0JVhK5lNuO975H2EDjDLaBMQqpJNDSLEf4MNNi3OZiiPrCg0pLfRTqVJkAxZCw==" saltValue="8k2Xx9k6kEj+MfT9D7pr2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election activeCell="AN73" sqref="AN73:BA7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tSJRDIayC496Oc95VRO0Wle0nqxU7JXZ99gQT8NKmy4clQYz1qe5Sacn0ZyTPGJ9UaqT1dKdqa7Oevtsg33lg==" saltValue="MhzC/G+V3LnZawucjx6a7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542</v>
      </c>
      <c r="G2" s="136"/>
      <c r="H2" s="137"/>
    </row>
    <row r="3" spans="1:8" x14ac:dyDescent="0.15">
      <c r="A3" s="133" t="s">
        <v>535</v>
      </c>
      <c r="B3" s="138"/>
      <c r="C3" s="139"/>
      <c r="D3" s="140">
        <v>29428</v>
      </c>
      <c r="E3" s="141"/>
      <c r="F3" s="142">
        <v>47677</v>
      </c>
      <c r="G3" s="143"/>
      <c r="H3" s="144"/>
    </row>
    <row r="4" spans="1:8" x14ac:dyDescent="0.15">
      <c r="A4" s="145"/>
      <c r="B4" s="146"/>
      <c r="C4" s="147"/>
      <c r="D4" s="148">
        <v>17140</v>
      </c>
      <c r="E4" s="149"/>
      <c r="F4" s="150">
        <v>23360</v>
      </c>
      <c r="G4" s="151"/>
      <c r="H4" s="152"/>
    </row>
    <row r="5" spans="1:8" x14ac:dyDescent="0.15">
      <c r="A5" s="133" t="s">
        <v>537</v>
      </c>
      <c r="B5" s="138"/>
      <c r="C5" s="139"/>
      <c r="D5" s="140">
        <v>21720</v>
      </c>
      <c r="E5" s="141"/>
      <c r="F5" s="142">
        <v>51613</v>
      </c>
      <c r="G5" s="143"/>
      <c r="H5" s="144"/>
    </row>
    <row r="6" spans="1:8" x14ac:dyDescent="0.15">
      <c r="A6" s="145"/>
      <c r="B6" s="146"/>
      <c r="C6" s="147"/>
      <c r="D6" s="148">
        <v>13738</v>
      </c>
      <c r="E6" s="149"/>
      <c r="F6" s="150">
        <v>25872</v>
      </c>
      <c r="G6" s="151"/>
      <c r="H6" s="152"/>
    </row>
    <row r="7" spans="1:8" x14ac:dyDescent="0.15">
      <c r="A7" s="133" t="s">
        <v>538</v>
      </c>
      <c r="B7" s="138"/>
      <c r="C7" s="139"/>
      <c r="D7" s="140">
        <v>38185</v>
      </c>
      <c r="E7" s="141"/>
      <c r="F7" s="142">
        <v>50880</v>
      </c>
      <c r="G7" s="143"/>
      <c r="H7" s="144"/>
    </row>
    <row r="8" spans="1:8" x14ac:dyDescent="0.15">
      <c r="A8" s="145"/>
      <c r="B8" s="146"/>
      <c r="C8" s="147"/>
      <c r="D8" s="148">
        <v>23086</v>
      </c>
      <c r="E8" s="149"/>
      <c r="F8" s="150">
        <v>27819</v>
      </c>
      <c r="G8" s="151"/>
      <c r="H8" s="152"/>
    </row>
    <row r="9" spans="1:8" x14ac:dyDescent="0.15">
      <c r="A9" s="133" t="s">
        <v>539</v>
      </c>
      <c r="B9" s="138"/>
      <c r="C9" s="139"/>
      <c r="D9" s="140">
        <v>23482</v>
      </c>
      <c r="E9" s="141"/>
      <c r="F9" s="142">
        <v>46395</v>
      </c>
      <c r="G9" s="143"/>
      <c r="H9" s="144"/>
    </row>
    <row r="10" spans="1:8" x14ac:dyDescent="0.15">
      <c r="A10" s="145"/>
      <c r="B10" s="146"/>
      <c r="C10" s="147"/>
      <c r="D10" s="148">
        <v>14432</v>
      </c>
      <c r="E10" s="149"/>
      <c r="F10" s="150">
        <v>26304</v>
      </c>
      <c r="G10" s="151"/>
      <c r="H10" s="152"/>
    </row>
    <row r="11" spans="1:8" x14ac:dyDescent="0.15">
      <c r="A11" s="133" t="s">
        <v>540</v>
      </c>
      <c r="B11" s="138"/>
      <c r="C11" s="139"/>
      <c r="D11" s="140">
        <v>27992</v>
      </c>
      <c r="E11" s="141"/>
      <c r="F11" s="142">
        <v>48088</v>
      </c>
      <c r="G11" s="143"/>
      <c r="H11" s="144"/>
    </row>
    <row r="12" spans="1:8" x14ac:dyDescent="0.15">
      <c r="A12" s="145"/>
      <c r="B12" s="146"/>
      <c r="C12" s="153"/>
      <c r="D12" s="148">
        <v>18357</v>
      </c>
      <c r="E12" s="149"/>
      <c r="F12" s="150">
        <v>25183</v>
      </c>
      <c r="G12" s="151"/>
      <c r="H12" s="152"/>
    </row>
    <row r="13" spans="1:8" x14ac:dyDescent="0.15">
      <c r="A13" s="133"/>
      <c r="B13" s="138"/>
      <c r="C13" s="154"/>
      <c r="D13" s="155">
        <v>28161</v>
      </c>
      <c r="E13" s="156"/>
      <c r="F13" s="157">
        <v>48931</v>
      </c>
      <c r="G13" s="158"/>
      <c r="H13" s="144"/>
    </row>
    <row r="14" spans="1:8" x14ac:dyDescent="0.15">
      <c r="A14" s="145"/>
      <c r="B14" s="146"/>
      <c r="C14" s="147"/>
      <c r="D14" s="148">
        <v>17351</v>
      </c>
      <c r="E14" s="149"/>
      <c r="F14" s="150">
        <v>25708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4.63</v>
      </c>
      <c r="C19" s="159">
        <f>ROUND(VALUE(SUBSTITUTE(実質収支比率等に係る経年分析!G$48,"▲","-")),2)</f>
        <v>0.5</v>
      </c>
      <c r="D19" s="159">
        <f>ROUND(VALUE(SUBSTITUTE(実質収支比率等に係る経年分析!H$48,"▲","-")),2)</f>
        <v>2.71</v>
      </c>
      <c r="E19" s="159">
        <f>ROUND(VALUE(SUBSTITUTE(実質収支比率等に係る経年分析!I$48,"▲","-")),2)</f>
        <v>2.52</v>
      </c>
      <c r="F19" s="159">
        <f>ROUND(VALUE(SUBSTITUTE(実質収支比率等に係る経年分析!J$48,"▲","-")),2)</f>
        <v>2.52</v>
      </c>
    </row>
    <row r="20" spans="1:11" x14ac:dyDescent="0.15">
      <c r="A20" s="159" t="s">
        <v>49</v>
      </c>
      <c r="B20" s="159">
        <f>ROUND(VALUE(SUBSTITUTE(実質収支比率等に係る経年分析!F$47,"▲","-")),2)</f>
        <v>18.59</v>
      </c>
      <c r="C20" s="159">
        <f>ROUND(VALUE(SUBSTITUTE(実質収支比率等に係る経年分析!G$47,"▲","-")),2)</f>
        <v>18.97</v>
      </c>
      <c r="D20" s="159">
        <f>ROUND(VALUE(SUBSTITUTE(実質収支比率等に係る経年分析!H$47,"▲","-")),2)</f>
        <v>19.16</v>
      </c>
      <c r="E20" s="159">
        <f>ROUND(VALUE(SUBSTITUTE(実質収支比率等に係る経年分析!I$47,"▲","-")),2)</f>
        <v>20.39</v>
      </c>
      <c r="F20" s="159">
        <f>ROUND(VALUE(SUBSTITUTE(実質収支比率等に係る経年分析!J$47,"▲","-")),2)</f>
        <v>21.89</v>
      </c>
    </row>
    <row r="21" spans="1:11" x14ac:dyDescent="0.15">
      <c r="A21" s="159" t="s">
        <v>50</v>
      </c>
      <c r="B21" s="159">
        <f>IF(ISNUMBER(VALUE(SUBSTITUTE(実質収支比率等に係る経年分析!F$49,"▲","-"))),ROUND(VALUE(SUBSTITUTE(実質収支比率等に係る経年分析!F$49,"▲","-")),2),NA())</f>
        <v>4.03</v>
      </c>
      <c r="C21" s="159">
        <f>IF(ISNUMBER(VALUE(SUBSTITUTE(実質収支比率等に係る経年分析!G$49,"▲","-"))),ROUND(VALUE(SUBSTITUTE(実質収支比率等に係る経年分析!G$49,"▲","-")),2),NA())</f>
        <v>-3.64</v>
      </c>
      <c r="D21" s="159">
        <f>IF(ISNUMBER(VALUE(SUBSTITUTE(実質収支比率等に係る経年分析!H$49,"▲","-"))),ROUND(VALUE(SUBSTITUTE(実質収支比率等に係る経年分析!H$49,"▲","-")),2),NA())</f>
        <v>2.46</v>
      </c>
      <c r="E21" s="159">
        <f>IF(ISNUMBER(VALUE(SUBSTITUTE(実質収支比率等に係る経年分析!I$49,"▲","-"))),ROUND(VALUE(SUBSTITUTE(実質収支比率等に係る経年分析!I$49,"▲","-")),2),NA())</f>
        <v>1.18</v>
      </c>
      <c r="F21" s="159">
        <f>IF(ISNUMBER(VALUE(SUBSTITUTE(実質収支比率等に係る経年分析!J$49,"▲","-"))),ROUND(VALUE(SUBSTITUTE(実質収支比率等に係る経年分析!J$49,"▲","-")),2),NA())</f>
        <v>1.26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0.24</v>
      </c>
    </row>
    <row r="30" spans="1:11" x14ac:dyDescent="0.15">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0.57999999999999996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0.39</v>
      </c>
    </row>
    <row r="31" spans="1:11" x14ac:dyDescent="0.15">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1.19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0.76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1.27</v>
      </c>
    </row>
    <row r="32" spans="1:11" x14ac:dyDescent="0.15">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1.49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1.35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1.44</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4.62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2.69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2.5</v>
      </c>
    </row>
    <row r="34" spans="1:16" x14ac:dyDescent="0.15">
      <c r="A34" s="160" t="str">
        <f>IF(連結実質赤字比率に係る赤字・黒字の構成分析!C$36="",NA(),連結実質赤字比率に係る赤字・黒字の構成分析!C$36)</f>
        <v>工業用水道事業会計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2.2200000000000002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2.52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2.79</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2.65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2.2999999999999998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2.38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3.37</v>
      </c>
    </row>
    <row r="36" spans="1:16" x14ac:dyDescent="0.15">
      <c r="A36" s="160" t="str">
        <f>IF(連結実質赤字比率に係る赤字・黒字の構成分析!C$34="",NA(),連結実質赤字比率に係る赤字・黒字の構成分析!C$34)</f>
        <v>病院事業会計</v>
      </c>
      <c r="B36" s="160">
        <f>IF(ROUND(VALUE(SUBSTITUTE(連結実質赤字比率に係る赤字・黒字の構成分析!F$34,"▲", "-")), 2) &lt; 0, ABS(ROUND(VALUE(SUBSTITUTE(連結実質赤字比率に係る赤字・黒字の構成分析!F$34,"▲", "-")), 2)), NA())</f>
        <v>0.25</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0.02</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0.26</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0.02</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0.39</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20554</v>
      </c>
      <c r="E42" s="161"/>
      <c r="F42" s="161"/>
      <c r="G42" s="161">
        <f>'実質公債費比率（分子）の構造'!L$52</f>
        <v>20834</v>
      </c>
      <c r="H42" s="161"/>
      <c r="I42" s="161"/>
      <c r="J42" s="161">
        <f>'実質公債費比率（分子）の構造'!M$52</f>
        <v>20391</v>
      </c>
      <c r="K42" s="161"/>
      <c r="L42" s="161"/>
      <c r="M42" s="161">
        <f>'実質公債費比率（分子）の構造'!N$52</f>
        <v>19956</v>
      </c>
      <c r="N42" s="161"/>
      <c r="O42" s="161"/>
      <c r="P42" s="161">
        <f>'実質公債費比率（分子）の構造'!O$52</f>
        <v>17962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1224</v>
      </c>
      <c r="C44" s="161"/>
      <c r="D44" s="161"/>
      <c r="E44" s="161">
        <f>'実質公債費比率（分子）の構造'!L$50</f>
        <v>1221</v>
      </c>
      <c r="F44" s="161"/>
      <c r="G44" s="161"/>
      <c r="H44" s="161">
        <f>'実質公債費比率（分子）の構造'!M$50</f>
        <v>1207</v>
      </c>
      <c r="I44" s="161"/>
      <c r="J44" s="161"/>
      <c r="K44" s="161">
        <f>'実質公債費比率（分子）の構造'!N$50</f>
        <v>1135</v>
      </c>
      <c r="L44" s="161"/>
      <c r="M44" s="161"/>
      <c r="N44" s="161">
        <f>'実質公債費比率（分子）の構造'!O$50</f>
        <v>1100</v>
      </c>
      <c r="O44" s="161"/>
      <c r="P44" s="161"/>
    </row>
    <row r="45" spans="1:16" x14ac:dyDescent="0.15">
      <c r="A45" s="161" t="s">
        <v>60</v>
      </c>
      <c r="B45" s="161">
        <f>'実質公債費比率（分子）の構造'!K$49</f>
        <v>339</v>
      </c>
      <c r="C45" s="161"/>
      <c r="D45" s="161"/>
      <c r="E45" s="161">
        <f>'実質公債費比率（分子）の構造'!L$49</f>
        <v>333</v>
      </c>
      <c r="F45" s="161"/>
      <c r="G45" s="161"/>
      <c r="H45" s="161">
        <f>'実質公債費比率（分子）の構造'!M$49</f>
        <v>339</v>
      </c>
      <c r="I45" s="161"/>
      <c r="J45" s="161"/>
      <c r="K45" s="161">
        <f>'実質公債費比率（分子）の構造'!N$49</f>
        <v>123</v>
      </c>
      <c r="L45" s="161"/>
      <c r="M45" s="161"/>
      <c r="N45" s="161">
        <f>'実質公債費比率（分子）の構造'!O$49</f>
        <v>99</v>
      </c>
      <c r="O45" s="161"/>
      <c r="P45" s="161"/>
    </row>
    <row r="46" spans="1:16" x14ac:dyDescent="0.15">
      <c r="A46" s="161" t="s">
        <v>61</v>
      </c>
      <c r="B46" s="161">
        <f>'実質公債費比率（分子）の構造'!K$48</f>
        <v>4317</v>
      </c>
      <c r="C46" s="161"/>
      <c r="D46" s="161"/>
      <c r="E46" s="161">
        <f>'実質公債費比率（分子）の構造'!L$48</f>
        <v>4133</v>
      </c>
      <c r="F46" s="161"/>
      <c r="G46" s="161"/>
      <c r="H46" s="161">
        <f>'実質公債費比率（分子）の構造'!M$48</f>
        <v>4025</v>
      </c>
      <c r="I46" s="161"/>
      <c r="J46" s="161"/>
      <c r="K46" s="161">
        <f>'実質公債費比率（分子）の構造'!N$48</f>
        <v>4069</v>
      </c>
      <c r="L46" s="161"/>
      <c r="M46" s="161"/>
      <c r="N46" s="161">
        <f>'実質公債費比率（分子）の構造'!O$48</f>
        <v>4050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19266</v>
      </c>
      <c r="C49" s="161"/>
      <c r="D49" s="161"/>
      <c r="E49" s="161">
        <f>'実質公債費比率（分子）の構造'!L$45</f>
        <v>19081</v>
      </c>
      <c r="F49" s="161"/>
      <c r="G49" s="161"/>
      <c r="H49" s="161">
        <f>'実質公債費比率（分子）の構造'!M$45</f>
        <v>18190</v>
      </c>
      <c r="I49" s="161"/>
      <c r="J49" s="161"/>
      <c r="K49" s="161">
        <f>'実質公債費比率（分子）の構造'!N$45</f>
        <v>17388</v>
      </c>
      <c r="L49" s="161"/>
      <c r="M49" s="161"/>
      <c r="N49" s="161">
        <f>'実質公債費比率（分子）の構造'!O$45</f>
        <v>14812</v>
      </c>
      <c r="O49" s="161"/>
      <c r="P49" s="161"/>
    </row>
    <row r="50" spans="1:16" x14ac:dyDescent="0.15">
      <c r="A50" s="161" t="s">
        <v>65</v>
      </c>
      <c r="B50" s="161" t="e">
        <f>NA()</f>
        <v>#N/A</v>
      </c>
      <c r="C50" s="161">
        <f>IF(ISNUMBER('実質公債費比率（分子）の構造'!K$53),'実質公債費比率（分子）の構造'!K$53,NA())</f>
        <v>4592</v>
      </c>
      <c r="D50" s="161" t="e">
        <f>NA()</f>
        <v>#N/A</v>
      </c>
      <c r="E50" s="161" t="e">
        <f>NA()</f>
        <v>#N/A</v>
      </c>
      <c r="F50" s="161">
        <f>IF(ISNUMBER('実質公債費比率（分子）の構造'!L$53),'実質公債費比率（分子）の構造'!L$53,NA())</f>
        <v>3934</v>
      </c>
      <c r="G50" s="161" t="e">
        <f>NA()</f>
        <v>#N/A</v>
      </c>
      <c r="H50" s="161" t="e">
        <f>NA()</f>
        <v>#N/A</v>
      </c>
      <c r="I50" s="161">
        <f>IF(ISNUMBER('実質公債費比率（分子）の構造'!M$53),'実質公債費比率（分子）の構造'!M$53,NA())</f>
        <v>3370</v>
      </c>
      <c r="J50" s="161" t="e">
        <f>NA()</f>
        <v>#N/A</v>
      </c>
      <c r="K50" s="161" t="e">
        <f>NA()</f>
        <v>#N/A</v>
      </c>
      <c r="L50" s="161">
        <f>IF(ISNUMBER('実質公債費比率（分子）の構造'!N$53),'実質公債費比率（分子）の構造'!N$53,NA())</f>
        <v>2759</v>
      </c>
      <c r="M50" s="161" t="e">
        <f>NA()</f>
        <v>#N/A</v>
      </c>
      <c r="N50" s="161" t="e">
        <f>NA()</f>
        <v>#N/A</v>
      </c>
      <c r="O50" s="161">
        <f>IF(ISNUMBER('実質公債費比率（分子）の構造'!O$53),'実質公債費比率（分子）の構造'!O$53,NA())</f>
        <v>2099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129753</v>
      </c>
      <c r="E56" s="160"/>
      <c r="F56" s="160"/>
      <c r="G56" s="160">
        <f>'将来負担比率（分子）の構造'!J$52</f>
        <v>128084</v>
      </c>
      <c r="H56" s="160"/>
      <c r="I56" s="160"/>
      <c r="J56" s="160">
        <f>'将来負担比率（分子）の構造'!K$52</f>
        <v>127288</v>
      </c>
      <c r="K56" s="160"/>
      <c r="L56" s="160"/>
      <c r="M56" s="160">
        <f>'将来負担比率（分子）の構造'!L$52</f>
        <v>123688</v>
      </c>
      <c r="N56" s="160"/>
      <c r="O56" s="160"/>
      <c r="P56" s="160">
        <f>'将来負担比率（分子）の構造'!M$52</f>
        <v>121454</v>
      </c>
    </row>
    <row r="57" spans="1:16" x14ac:dyDescent="0.15">
      <c r="A57" s="160" t="s">
        <v>36</v>
      </c>
      <c r="B57" s="160"/>
      <c r="C57" s="160"/>
      <c r="D57" s="160">
        <f>'将来負担比率（分子）の構造'!I$51</f>
        <v>45369</v>
      </c>
      <c r="E57" s="160"/>
      <c r="F57" s="160"/>
      <c r="G57" s="160">
        <f>'将来負担比率（分子）の構造'!J$51</f>
        <v>41587</v>
      </c>
      <c r="H57" s="160"/>
      <c r="I57" s="160"/>
      <c r="J57" s="160">
        <f>'将来負担比率（分子）の構造'!K$51</f>
        <v>37028</v>
      </c>
      <c r="K57" s="160"/>
      <c r="L57" s="160"/>
      <c r="M57" s="160">
        <f>'将来負担比率（分子）の構造'!L$51</f>
        <v>35245</v>
      </c>
      <c r="N57" s="160"/>
      <c r="O57" s="160"/>
      <c r="P57" s="160">
        <f>'将来負担比率（分子）の構造'!M$51</f>
        <v>39341</v>
      </c>
    </row>
    <row r="58" spans="1:16" x14ac:dyDescent="0.15">
      <c r="A58" s="160" t="s">
        <v>35</v>
      </c>
      <c r="B58" s="160"/>
      <c r="C58" s="160"/>
      <c r="D58" s="160">
        <f>'将来負担比率（分子）の構造'!I$50</f>
        <v>27197</v>
      </c>
      <c r="E58" s="160"/>
      <c r="F58" s="160"/>
      <c r="G58" s="160">
        <f>'将来負担比率（分子）の構造'!J$50</f>
        <v>29603</v>
      </c>
      <c r="H58" s="160"/>
      <c r="I58" s="160"/>
      <c r="J58" s="160">
        <f>'将来負担比率（分子）の構造'!K$50</f>
        <v>31280</v>
      </c>
      <c r="K58" s="160"/>
      <c r="L58" s="160"/>
      <c r="M58" s="160">
        <f>'将来負担比率（分子）の構造'!L$50</f>
        <v>33598</v>
      </c>
      <c r="N58" s="160"/>
      <c r="O58" s="160"/>
      <c r="P58" s="160">
        <f>'将来負担比率（分子）の構造'!M$50</f>
        <v>35174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121</v>
      </c>
      <c r="C61" s="160"/>
      <c r="D61" s="160"/>
      <c r="E61" s="160">
        <f>'将来負担比率（分子）の構造'!J$46</f>
        <v>129</v>
      </c>
      <c r="F61" s="160"/>
      <c r="G61" s="160"/>
      <c r="H61" s="160">
        <f>'将来負担比率（分子）の構造'!K$46</f>
        <v>52</v>
      </c>
      <c r="I61" s="160"/>
      <c r="J61" s="160"/>
      <c r="K61" s="160">
        <f>'将来負担比率（分子）の構造'!L$46</f>
        <v>43</v>
      </c>
      <c r="L61" s="160"/>
      <c r="M61" s="160"/>
      <c r="N61" s="160">
        <f>'将来負担比率（分子）の構造'!M$46</f>
        <v>35</v>
      </c>
      <c r="O61" s="160"/>
      <c r="P61" s="160"/>
    </row>
    <row r="62" spans="1:16" x14ac:dyDescent="0.15">
      <c r="A62" s="160" t="s">
        <v>29</v>
      </c>
      <c r="B62" s="160">
        <f>'将来負担比率（分子）の構造'!I$45</f>
        <v>24180</v>
      </c>
      <c r="C62" s="160"/>
      <c r="D62" s="160"/>
      <c r="E62" s="160">
        <f>'将来負担比率（分子）の構造'!J$45</f>
        <v>22870</v>
      </c>
      <c r="F62" s="160"/>
      <c r="G62" s="160"/>
      <c r="H62" s="160">
        <f>'将来負担比率（分子）の構造'!K$45</f>
        <v>21861</v>
      </c>
      <c r="I62" s="160"/>
      <c r="J62" s="160"/>
      <c r="K62" s="160">
        <f>'将来負担比率（分子）の構造'!L$45</f>
        <v>22265</v>
      </c>
      <c r="L62" s="160"/>
      <c r="M62" s="160"/>
      <c r="N62" s="160">
        <f>'将来負担比率（分子）の構造'!M$45</f>
        <v>22069</v>
      </c>
      <c r="O62" s="160"/>
      <c r="P62" s="160"/>
    </row>
    <row r="63" spans="1:16" x14ac:dyDescent="0.15">
      <c r="A63" s="160" t="s">
        <v>28</v>
      </c>
      <c r="B63" s="160">
        <f>'将来負担比率（分子）の構造'!I$44</f>
        <v>919</v>
      </c>
      <c r="C63" s="160"/>
      <c r="D63" s="160"/>
      <c r="E63" s="160">
        <f>'将来負担比率（分子）の構造'!J$44</f>
        <v>800</v>
      </c>
      <c r="F63" s="160"/>
      <c r="G63" s="160"/>
      <c r="H63" s="160">
        <f>'将来負担比率（分子）の構造'!K$44</f>
        <v>477</v>
      </c>
      <c r="I63" s="160"/>
      <c r="J63" s="160"/>
      <c r="K63" s="160">
        <f>'将来負担比率（分子）の構造'!L$44</f>
        <v>386</v>
      </c>
      <c r="L63" s="160"/>
      <c r="M63" s="160"/>
      <c r="N63" s="160">
        <f>'将来負担比率（分子）の構造'!M$44</f>
        <v>311</v>
      </c>
      <c r="O63" s="160"/>
      <c r="P63" s="160"/>
    </row>
    <row r="64" spans="1:16" x14ac:dyDescent="0.15">
      <c r="A64" s="160" t="s">
        <v>27</v>
      </c>
      <c r="B64" s="160">
        <f>'将来負担比率（分子）の構造'!I$43</f>
        <v>41669</v>
      </c>
      <c r="C64" s="160"/>
      <c r="D64" s="160"/>
      <c r="E64" s="160">
        <f>'将来負担比率（分子）の構造'!J$43</f>
        <v>40867</v>
      </c>
      <c r="F64" s="160"/>
      <c r="G64" s="160"/>
      <c r="H64" s="160">
        <f>'将来負担比率（分子）の構造'!K$43</f>
        <v>39272</v>
      </c>
      <c r="I64" s="160"/>
      <c r="J64" s="160"/>
      <c r="K64" s="160">
        <f>'将来負担比率（分子）の構造'!L$43</f>
        <v>38619</v>
      </c>
      <c r="L64" s="160"/>
      <c r="M64" s="160"/>
      <c r="N64" s="160">
        <f>'将来負担比率（分子）の構造'!M$43</f>
        <v>37292</v>
      </c>
      <c r="O64" s="160"/>
      <c r="P64" s="160"/>
    </row>
    <row r="65" spans="1:16" x14ac:dyDescent="0.15">
      <c r="A65" s="160" t="s">
        <v>26</v>
      </c>
      <c r="B65" s="160">
        <f>'将来負担比率（分子）の構造'!I$42</f>
        <v>11745</v>
      </c>
      <c r="C65" s="160"/>
      <c r="D65" s="160"/>
      <c r="E65" s="160">
        <f>'将来負担比率（分子）の構造'!J$42</f>
        <v>10862</v>
      </c>
      <c r="F65" s="160"/>
      <c r="G65" s="160"/>
      <c r="H65" s="160">
        <f>'将来負担比率（分子）の構造'!K$42</f>
        <v>9871</v>
      </c>
      <c r="I65" s="160"/>
      <c r="J65" s="160"/>
      <c r="K65" s="160">
        <f>'将来負担比率（分子）の構造'!L$42</f>
        <v>9140</v>
      </c>
      <c r="L65" s="160"/>
      <c r="M65" s="160"/>
      <c r="N65" s="160">
        <f>'将来負担比率（分子）の構造'!M$42</f>
        <v>8722</v>
      </c>
      <c r="O65" s="160"/>
      <c r="P65" s="160"/>
    </row>
    <row r="66" spans="1:16" x14ac:dyDescent="0.15">
      <c r="A66" s="160" t="s">
        <v>25</v>
      </c>
      <c r="B66" s="160">
        <f>'将来負担比率（分子）の構造'!I$41</f>
        <v>159512</v>
      </c>
      <c r="C66" s="160"/>
      <c r="D66" s="160"/>
      <c r="E66" s="160">
        <f>'将来負担比率（分子）の構造'!J$41</f>
        <v>154270</v>
      </c>
      <c r="F66" s="160"/>
      <c r="G66" s="160"/>
      <c r="H66" s="160">
        <f>'将来負担比率（分子）の構造'!K$41</f>
        <v>152664</v>
      </c>
      <c r="I66" s="160"/>
      <c r="J66" s="160"/>
      <c r="K66" s="160">
        <f>'将来負担比率（分子）の構造'!L$41</f>
        <v>146868</v>
      </c>
      <c r="L66" s="160"/>
      <c r="M66" s="160"/>
      <c r="N66" s="160">
        <f>'将来負担比率（分子）の構造'!M$41</f>
        <v>143840</v>
      </c>
      <c r="O66" s="160"/>
      <c r="P66" s="160"/>
    </row>
    <row r="67" spans="1:16" x14ac:dyDescent="0.15">
      <c r="A67" s="160" t="s">
        <v>69</v>
      </c>
      <c r="B67" s="160" t="e">
        <f>NA()</f>
        <v>#N/A</v>
      </c>
      <c r="C67" s="160">
        <f>IF(ISNUMBER('将来負担比率（分子）の構造'!I$53), IF('将来負担比率（分子）の構造'!I$53 &lt; 0, 0, '将来負担比率（分子）の構造'!I$53), NA())</f>
        <v>35827</v>
      </c>
      <c r="D67" s="160" t="e">
        <f>NA()</f>
        <v>#N/A</v>
      </c>
      <c r="E67" s="160" t="e">
        <f>NA()</f>
        <v>#N/A</v>
      </c>
      <c r="F67" s="160">
        <f>IF(ISNUMBER('将来負担比率（分子）の構造'!J$53), IF('将来負担比率（分子）の構造'!J$53 &lt; 0, 0, '将来負担比率（分子）の構造'!J$53), NA())</f>
        <v>30522</v>
      </c>
      <c r="G67" s="160" t="e">
        <f>NA()</f>
        <v>#N/A</v>
      </c>
      <c r="H67" s="160" t="e">
        <f>NA()</f>
        <v>#N/A</v>
      </c>
      <c r="I67" s="160">
        <f>IF(ISNUMBER('将来負担比率（分子）の構造'!K$53), IF('将来負担比率（分子）の構造'!K$53 &lt; 0, 0, '将来負担比率（分子）の構造'!K$53), NA())</f>
        <v>28600</v>
      </c>
      <c r="J67" s="160" t="e">
        <f>NA()</f>
        <v>#N/A</v>
      </c>
      <c r="K67" s="160" t="e">
        <f>NA()</f>
        <v>#N/A</v>
      </c>
      <c r="L67" s="160">
        <f>IF(ISNUMBER('将来負担比率（分子）の構造'!L$53), IF('将来負担比率（分子）の構造'!L$53 &lt; 0, 0, '将来負担比率（分子）の構造'!L$53), NA())</f>
        <v>24789</v>
      </c>
      <c r="M67" s="160" t="e">
        <f>NA()</f>
        <v>#N/A</v>
      </c>
      <c r="N67" s="160" t="e">
        <f>NA()</f>
        <v>#N/A</v>
      </c>
      <c r="O67" s="160">
        <f>IF(ISNUMBER('将来負担比率（分子）の構造'!M$53), IF('将来負担比率（分子）の構造'!M$53 &lt; 0, 0, '将来負担比率（分子）の構造'!M$53), NA())</f>
        <v>16299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18695</v>
      </c>
      <c r="C72" s="164">
        <f>基金残高に係る経年分析!G55</f>
        <v>20022</v>
      </c>
      <c r="D72" s="164">
        <f>基金残高に係る経年分析!H55</f>
        <v>21267</v>
      </c>
    </row>
    <row r="73" spans="1:16" x14ac:dyDescent="0.15">
      <c r="A73" s="163" t="s">
        <v>72</v>
      </c>
      <c r="B73" s="164">
        <f>基金残高に係る経年分析!F56</f>
        <v>3521</v>
      </c>
      <c r="C73" s="164">
        <f>基金残高に係る経年分析!G56</f>
        <v>3530</v>
      </c>
      <c r="D73" s="164">
        <f>基金残高に係る経年分析!H56</f>
        <v>3518</v>
      </c>
    </row>
    <row r="74" spans="1:16" x14ac:dyDescent="0.15">
      <c r="A74" s="163" t="s">
        <v>73</v>
      </c>
      <c r="B74" s="164">
        <f>基金残高に係る経年分析!F57</f>
        <v>4746</v>
      </c>
      <c r="C74" s="164">
        <f>基金残高に係る経年分析!G57</f>
        <v>5535</v>
      </c>
      <c r="D74" s="164">
        <f>基金残高に係る経年分析!H57</f>
        <v>6179</v>
      </c>
    </row>
  </sheetData>
  <sheetProtection algorithmName="SHA-512" hashValue="fNIH1yBGG4tyPhlndK1VjIb6y4cPIwWo3piOhXMprvSC8I5K/2WBFI9jwh7152zhu8Z9kTbx8XpBo+rUmLcPcQ==" saltValue="s/P/VehteDDm00Q40lok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85766712</v>
      </c>
      <c r="S5" s="649"/>
      <c r="T5" s="649"/>
      <c r="U5" s="649"/>
      <c r="V5" s="649"/>
      <c r="W5" s="649"/>
      <c r="X5" s="649"/>
      <c r="Y5" s="650"/>
      <c r="Z5" s="651">
        <v>50</v>
      </c>
      <c r="AA5" s="651"/>
      <c r="AB5" s="651"/>
      <c r="AC5" s="651"/>
      <c r="AD5" s="652">
        <v>78249236</v>
      </c>
      <c r="AE5" s="652"/>
      <c r="AF5" s="652"/>
      <c r="AG5" s="652"/>
      <c r="AH5" s="652"/>
      <c r="AI5" s="652"/>
      <c r="AJ5" s="652"/>
      <c r="AK5" s="652"/>
      <c r="AL5" s="653">
        <v>83.1</v>
      </c>
      <c r="AM5" s="654"/>
      <c r="AN5" s="654"/>
      <c r="AO5" s="655"/>
      <c r="AP5" s="645" t="s">
        <v>223</v>
      </c>
      <c r="AQ5" s="646"/>
      <c r="AR5" s="646"/>
      <c r="AS5" s="646"/>
      <c r="AT5" s="646"/>
      <c r="AU5" s="646"/>
      <c r="AV5" s="646"/>
      <c r="AW5" s="646"/>
      <c r="AX5" s="646"/>
      <c r="AY5" s="646"/>
      <c r="AZ5" s="646"/>
      <c r="BA5" s="646"/>
      <c r="BB5" s="646"/>
      <c r="BC5" s="646"/>
      <c r="BD5" s="646"/>
      <c r="BE5" s="646"/>
      <c r="BF5" s="647"/>
      <c r="BG5" s="659">
        <v>76860705</v>
      </c>
      <c r="BH5" s="660"/>
      <c r="BI5" s="660"/>
      <c r="BJ5" s="660"/>
      <c r="BK5" s="660"/>
      <c r="BL5" s="660"/>
      <c r="BM5" s="660"/>
      <c r="BN5" s="661"/>
      <c r="BO5" s="662">
        <v>89.6</v>
      </c>
      <c r="BP5" s="662"/>
      <c r="BQ5" s="662"/>
      <c r="BR5" s="662"/>
      <c r="BS5" s="663">
        <v>784901</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811306</v>
      </c>
      <c r="S6" s="660"/>
      <c r="T6" s="660"/>
      <c r="U6" s="660"/>
      <c r="V6" s="660"/>
      <c r="W6" s="660"/>
      <c r="X6" s="660"/>
      <c r="Y6" s="661"/>
      <c r="Z6" s="662">
        <v>0.5</v>
      </c>
      <c r="AA6" s="662"/>
      <c r="AB6" s="662"/>
      <c r="AC6" s="662"/>
      <c r="AD6" s="663">
        <v>811306</v>
      </c>
      <c r="AE6" s="663"/>
      <c r="AF6" s="663"/>
      <c r="AG6" s="663"/>
      <c r="AH6" s="663"/>
      <c r="AI6" s="663"/>
      <c r="AJ6" s="663"/>
      <c r="AK6" s="663"/>
      <c r="AL6" s="664">
        <v>0.9</v>
      </c>
      <c r="AM6" s="665"/>
      <c r="AN6" s="665"/>
      <c r="AO6" s="666"/>
      <c r="AP6" s="656" t="s">
        <v>228</v>
      </c>
      <c r="AQ6" s="657"/>
      <c r="AR6" s="657"/>
      <c r="AS6" s="657"/>
      <c r="AT6" s="657"/>
      <c r="AU6" s="657"/>
      <c r="AV6" s="657"/>
      <c r="AW6" s="657"/>
      <c r="AX6" s="657"/>
      <c r="AY6" s="657"/>
      <c r="AZ6" s="657"/>
      <c r="BA6" s="657"/>
      <c r="BB6" s="657"/>
      <c r="BC6" s="657"/>
      <c r="BD6" s="657"/>
      <c r="BE6" s="657"/>
      <c r="BF6" s="658"/>
      <c r="BG6" s="659">
        <v>76860705</v>
      </c>
      <c r="BH6" s="660"/>
      <c r="BI6" s="660"/>
      <c r="BJ6" s="660"/>
      <c r="BK6" s="660"/>
      <c r="BL6" s="660"/>
      <c r="BM6" s="660"/>
      <c r="BN6" s="661"/>
      <c r="BO6" s="662">
        <v>89.6</v>
      </c>
      <c r="BP6" s="662"/>
      <c r="BQ6" s="662"/>
      <c r="BR6" s="662"/>
      <c r="BS6" s="663">
        <v>784901</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871116</v>
      </c>
      <c r="CS6" s="660"/>
      <c r="CT6" s="660"/>
      <c r="CU6" s="660"/>
      <c r="CV6" s="660"/>
      <c r="CW6" s="660"/>
      <c r="CX6" s="660"/>
      <c r="CY6" s="661"/>
      <c r="CZ6" s="653">
        <v>0.5</v>
      </c>
      <c r="DA6" s="654"/>
      <c r="DB6" s="654"/>
      <c r="DC6" s="673"/>
      <c r="DD6" s="668" t="s">
        <v>123</v>
      </c>
      <c r="DE6" s="660"/>
      <c r="DF6" s="660"/>
      <c r="DG6" s="660"/>
      <c r="DH6" s="660"/>
      <c r="DI6" s="660"/>
      <c r="DJ6" s="660"/>
      <c r="DK6" s="660"/>
      <c r="DL6" s="660"/>
      <c r="DM6" s="660"/>
      <c r="DN6" s="660"/>
      <c r="DO6" s="660"/>
      <c r="DP6" s="661"/>
      <c r="DQ6" s="668">
        <v>871108</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212715</v>
      </c>
      <c r="S7" s="660"/>
      <c r="T7" s="660"/>
      <c r="U7" s="660"/>
      <c r="V7" s="660"/>
      <c r="W7" s="660"/>
      <c r="X7" s="660"/>
      <c r="Y7" s="661"/>
      <c r="Z7" s="662">
        <v>0.1</v>
      </c>
      <c r="AA7" s="662"/>
      <c r="AB7" s="662"/>
      <c r="AC7" s="662"/>
      <c r="AD7" s="663">
        <v>212715</v>
      </c>
      <c r="AE7" s="663"/>
      <c r="AF7" s="663"/>
      <c r="AG7" s="663"/>
      <c r="AH7" s="663"/>
      <c r="AI7" s="663"/>
      <c r="AJ7" s="663"/>
      <c r="AK7" s="663"/>
      <c r="AL7" s="664">
        <v>0.2</v>
      </c>
      <c r="AM7" s="665"/>
      <c r="AN7" s="665"/>
      <c r="AO7" s="666"/>
      <c r="AP7" s="656" t="s">
        <v>231</v>
      </c>
      <c r="AQ7" s="657"/>
      <c r="AR7" s="657"/>
      <c r="AS7" s="657"/>
      <c r="AT7" s="657"/>
      <c r="AU7" s="657"/>
      <c r="AV7" s="657"/>
      <c r="AW7" s="657"/>
      <c r="AX7" s="657"/>
      <c r="AY7" s="657"/>
      <c r="AZ7" s="657"/>
      <c r="BA7" s="657"/>
      <c r="BB7" s="657"/>
      <c r="BC7" s="657"/>
      <c r="BD7" s="657"/>
      <c r="BE7" s="657"/>
      <c r="BF7" s="658"/>
      <c r="BG7" s="659">
        <v>42353719</v>
      </c>
      <c r="BH7" s="660"/>
      <c r="BI7" s="660"/>
      <c r="BJ7" s="660"/>
      <c r="BK7" s="660"/>
      <c r="BL7" s="660"/>
      <c r="BM7" s="660"/>
      <c r="BN7" s="661"/>
      <c r="BO7" s="662">
        <v>49.4</v>
      </c>
      <c r="BP7" s="662"/>
      <c r="BQ7" s="662"/>
      <c r="BR7" s="662"/>
      <c r="BS7" s="663">
        <v>784901</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15483202</v>
      </c>
      <c r="CS7" s="660"/>
      <c r="CT7" s="660"/>
      <c r="CU7" s="660"/>
      <c r="CV7" s="660"/>
      <c r="CW7" s="660"/>
      <c r="CX7" s="660"/>
      <c r="CY7" s="661"/>
      <c r="CZ7" s="662">
        <v>9.1999999999999993</v>
      </c>
      <c r="DA7" s="662"/>
      <c r="DB7" s="662"/>
      <c r="DC7" s="662"/>
      <c r="DD7" s="668">
        <v>793156</v>
      </c>
      <c r="DE7" s="660"/>
      <c r="DF7" s="660"/>
      <c r="DG7" s="660"/>
      <c r="DH7" s="660"/>
      <c r="DI7" s="660"/>
      <c r="DJ7" s="660"/>
      <c r="DK7" s="660"/>
      <c r="DL7" s="660"/>
      <c r="DM7" s="660"/>
      <c r="DN7" s="660"/>
      <c r="DO7" s="660"/>
      <c r="DP7" s="661"/>
      <c r="DQ7" s="668">
        <v>13415414</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765848</v>
      </c>
      <c r="S8" s="660"/>
      <c r="T8" s="660"/>
      <c r="U8" s="660"/>
      <c r="V8" s="660"/>
      <c r="W8" s="660"/>
      <c r="X8" s="660"/>
      <c r="Y8" s="661"/>
      <c r="Z8" s="662">
        <v>0.4</v>
      </c>
      <c r="AA8" s="662"/>
      <c r="AB8" s="662"/>
      <c r="AC8" s="662"/>
      <c r="AD8" s="663">
        <v>765848</v>
      </c>
      <c r="AE8" s="663"/>
      <c r="AF8" s="663"/>
      <c r="AG8" s="663"/>
      <c r="AH8" s="663"/>
      <c r="AI8" s="663"/>
      <c r="AJ8" s="663"/>
      <c r="AK8" s="663"/>
      <c r="AL8" s="664">
        <v>0.8</v>
      </c>
      <c r="AM8" s="665"/>
      <c r="AN8" s="665"/>
      <c r="AO8" s="666"/>
      <c r="AP8" s="656" t="s">
        <v>234</v>
      </c>
      <c r="AQ8" s="657"/>
      <c r="AR8" s="657"/>
      <c r="AS8" s="657"/>
      <c r="AT8" s="657"/>
      <c r="AU8" s="657"/>
      <c r="AV8" s="657"/>
      <c r="AW8" s="657"/>
      <c r="AX8" s="657"/>
      <c r="AY8" s="657"/>
      <c r="AZ8" s="657"/>
      <c r="BA8" s="657"/>
      <c r="BB8" s="657"/>
      <c r="BC8" s="657"/>
      <c r="BD8" s="657"/>
      <c r="BE8" s="657"/>
      <c r="BF8" s="658"/>
      <c r="BG8" s="659">
        <v>797705</v>
      </c>
      <c r="BH8" s="660"/>
      <c r="BI8" s="660"/>
      <c r="BJ8" s="660"/>
      <c r="BK8" s="660"/>
      <c r="BL8" s="660"/>
      <c r="BM8" s="660"/>
      <c r="BN8" s="661"/>
      <c r="BO8" s="662">
        <v>0.9</v>
      </c>
      <c r="BP8" s="662"/>
      <c r="BQ8" s="662"/>
      <c r="BR8" s="662"/>
      <c r="BS8" s="668" t="s">
        <v>173</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77740367</v>
      </c>
      <c r="CS8" s="660"/>
      <c r="CT8" s="660"/>
      <c r="CU8" s="660"/>
      <c r="CV8" s="660"/>
      <c r="CW8" s="660"/>
      <c r="CX8" s="660"/>
      <c r="CY8" s="661"/>
      <c r="CZ8" s="662">
        <v>46.1</v>
      </c>
      <c r="DA8" s="662"/>
      <c r="DB8" s="662"/>
      <c r="DC8" s="662"/>
      <c r="DD8" s="668">
        <v>2898083</v>
      </c>
      <c r="DE8" s="660"/>
      <c r="DF8" s="660"/>
      <c r="DG8" s="660"/>
      <c r="DH8" s="660"/>
      <c r="DI8" s="660"/>
      <c r="DJ8" s="660"/>
      <c r="DK8" s="660"/>
      <c r="DL8" s="660"/>
      <c r="DM8" s="660"/>
      <c r="DN8" s="660"/>
      <c r="DO8" s="660"/>
      <c r="DP8" s="661"/>
      <c r="DQ8" s="668">
        <v>37076122</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774421</v>
      </c>
      <c r="S9" s="660"/>
      <c r="T9" s="660"/>
      <c r="U9" s="660"/>
      <c r="V9" s="660"/>
      <c r="W9" s="660"/>
      <c r="X9" s="660"/>
      <c r="Y9" s="661"/>
      <c r="Z9" s="662">
        <v>0.5</v>
      </c>
      <c r="AA9" s="662"/>
      <c r="AB9" s="662"/>
      <c r="AC9" s="662"/>
      <c r="AD9" s="663">
        <v>774421</v>
      </c>
      <c r="AE9" s="663"/>
      <c r="AF9" s="663"/>
      <c r="AG9" s="663"/>
      <c r="AH9" s="663"/>
      <c r="AI9" s="663"/>
      <c r="AJ9" s="663"/>
      <c r="AK9" s="663"/>
      <c r="AL9" s="664">
        <v>0.8</v>
      </c>
      <c r="AM9" s="665"/>
      <c r="AN9" s="665"/>
      <c r="AO9" s="666"/>
      <c r="AP9" s="656" t="s">
        <v>237</v>
      </c>
      <c r="AQ9" s="657"/>
      <c r="AR9" s="657"/>
      <c r="AS9" s="657"/>
      <c r="AT9" s="657"/>
      <c r="AU9" s="657"/>
      <c r="AV9" s="657"/>
      <c r="AW9" s="657"/>
      <c r="AX9" s="657"/>
      <c r="AY9" s="657"/>
      <c r="AZ9" s="657"/>
      <c r="BA9" s="657"/>
      <c r="BB9" s="657"/>
      <c r="BC9" s="657"/>
      <c r="BD9" s="657"/>
      <c r="BE9" s="657"/>
      <c r="BF9" s="658"/>
      <c r="BG9" s="659">
        <v>37255024</v>
      </c>
      <c r="BH9" s="660"/>
      <c r="BI9" s="660"/>
      <c r="BJ9" s="660"/>
      <c r="BK9" s="660"/>
      <c r="BL9" s="660"/>
      <c r="BM9" s="660"/>
      <c r="BN9" s="661"/>
      <c r="BO9" s="662">
        <v>43.4</v>
      </c>
      <c r="BP9" s="662"/>
      <c r="BQ9" s="662"/>
      <c r="BR9" s="662"/>
      <c r="BS9" s="668" t="s">
        <v>173</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15181013</v>
      </c>
      <c r="CS9" s="660"/>
      <c r="CT9" s="660"/>
      <c r="CU9" s="660"/>
      <c r="CV9" s="660"/>
      <c r="CW9" s="660"/>
      <c r="CX9" s="660"/>
      <c r="CY9" s="661"/>
      <c r="CZ9" s="662">
        <v>9</v>
      </c>
      <c r="DA9" s="662"/>
      <c r="DB9" s="662"/>
      <c r="DC9" s="662"/>
      <c r="DD9" s="668">
        <v>1534699</v>
      </c>
      <c r="DE9" s="660"/>
      <c r="DF9" s="660"/>
      <c r="DG9" s="660"/>
      <c r="DH9" s="660"/>
      <c r="DI9" s="660"/>
      <c r="DJ9" s="660"/>
      <c r="DK9" s="660"/>
      <c r="DL9" s="660"/>
      <c r="DM9" s="660"/>
      <c r="DN9" s="660"/>
      <c r="DO9" s="660"/>
      <c r="DP9" s="661"/>
      <c r="DQ9" s="668">
        <v>10868305</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123</v>
      </c>
      <c r="AA10" s="662"/>
      <c r="AB10" s="662"/>
      <c r="AC10" s="662"/>
      <c r="AD10" s="663" t="s">
        <v>173</v>
      </c>
      <c r="AE10" s="663"/>
      <c r="AF10" s="663"/>
      <c r="AG10" s="663"/>
      <c r="AH10" s="663"/>
      <c r="AI10" s="663"/>
      <c r="AJ10" s="663"/>
      <c r="AK10" s="663"/>
      <c r="AL10" s="664" t="s">
        <v>123</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1242281</v>
      </c>
      <c r="BH10" s="660"/>
      <c r="BI10" s="660"/>
      <c r="BJ10" s="660"/>
      <c r="BK10" s="660"/>
      <c r="BL10" s="660"/>
      <c r="BM10" s="660"/>
      <c r="BN10" s="661"/>
      <c r="BO10" s="662">
        <v>1.4</v>
      </c>
      <c r="BP10" s="662"/>
      <c r="BQ10" s="662"/>
      <c r="BR10" s="662"/>
      <c r="BS10" s="668">
        <v>206420</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328371</v>
      </c>
      <c r="CS10" s="660"/>
      <c r="CT10" s="660"/>
      <c r="CU10" s="660"/>
      <c r="CV10" s="660"/>
      <c r="CW10" s="660"/>
      <c r="CX10" s="660"/>
      <c r="CY10" s="661"/>
      <c r="CZ10" s="662">
        <v>0.2</v>
      </c>
      <c r="DA10" s="662"/>
      <c r="DB10" s="662"/>
      <c r="DC10" s="662"/>
      <c r="DD10" s="668">
        <v>3472</v>
      </c>
      <c r="DE10" s="660"/>
      <c r="DF10" s="660"/>
      <c r="DG10" s="660"/>
      <c r="DH10" s="660"/>
      <c r="DI10" s="660"/>
      <c r="DJ10" s="660"/>
      <c r="DK10" s="660"/>
      <c r="DL10" s="660"/>
      <c r="DM10" s="660"/>
      <c r="DN10" s="660"/>
      <c r="DO10" s="660"/>
      <c r="DP10" s="661"/>
      <c r="DQ10" s="668">
        <v>241438</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243</v>
      </c>
      <c r="S11" s="660"/>
      <c r="T11" s="660"/>
      <c r="U11" s="660"/>
      <c r="V11" s="660"/>
      <c r="W11" s="660"/>
      <c r="X11" s="660"/>
      <c r="Y11" s="661"/>
      <c r="Z11" s="662" t="s">
        <v>173</v>
      </c>
      <c r="AA11" s="662"/>
      <c r="AB11" s="662"/>
      <c r="AC11" s="662"/>
      <c r="AD11" s="663" t="s">
        <v>123</v>
      </c>
      <c r="AE11" s="663"/>
      <c r="AF11" s="663"/>
      <c r="AG11" s="663"/>
      <c r="AH11" s="663"/>
      <c r="AI11" s="663"/>
      <c r="AJ11" s="663"/>
      <c r="AK11" s="663"/>
      <c r="AL11" s="664" t="s">
        <v>173</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3058709</v>
      </c>
      <c r="BH11" s="660"/>
      <c r="BI11" s="660"/>
      <c r="BJ11" s="660"/>
      <c r="BK11" s="660"/>
      <c r="BL11" s="660"/>
      <c r="BM11" s="660"/>
      <c r="BN11" s="661"/>
      <c r="BO11" s="662">
        <v>3.6</v>
      </c>
      <c r="BP11" s="662"/>
      <c r="BQ11" s="662"/>
      <c r="BR11" s="662"/>
      <c r="BS11" s="668">
        <v>578481</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167161</v>
      </c>
      <c r="CS11" s="660"/>
      <c r="CT11" s="660"/>
      <c r="CU11" s="660"/>
      <c r="CV11" s="660"/>
      <c r="CW11" s="660"/>
      <c r="CX11" s="660"/>
      <c r="CY11" s="661"/>
      <c r="CZ11" s="662">
        <v>0.1</v>
      </c>
      <c r="DA11" s="662"/>
      <c r="DB11" s="662"/>
      <c r="DC11" s="662"/>
      <c r="DD11" s="668">
        <v>7235</v>
      </c>
      <c r="DE11" s="660"/>
      <c r="DF11" s="660"/>
      <c r="DG11" s="660"/>
      <c r="DH11" s="660"/>
      <c r="DI11" s="660"/>
      <c r="DJ11" s="660"/>
      <c r="DK11" s="660"/>
      <c r="DL11" s="660"/>
      <c r="DM11" s="660"/>
      <c r="DN11" s="660"/>
      <c r="DO11" s="660"/>
      <c r="DP11" s="661"/>
      <c r="DQ11" s="668">
        <v>152815</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7544202</v>
      </c>
      <c r="S12" s="660"/>
      <c r="T12" s="660"/>
      <c r="U12" s="660"/>
      <c r="V12" s="660"/>
      <c r="W12" s="660"/>
      <c r="X12" s="660"/>
      <c r="Y12" s="661"/>
      <c r="Z12" s="662">
        <v>4.4000000000000004</v>
      </c>
      <c r="AA12" s="662"/>
      <c r="AB12" s="662"/>
      <c r="AC12" s="662"/>
      <c r="AD12" s="663">
        <v>7544202</v>
      </c>
      <c r="AE12" s="663"/>
      <c r="AF12" s="663"/>
      <c r="AG12" s="663"/>
      <c r="AH12" s="663"/>
      <c r="AI12" s="663"/>
      <c r="AJ12" s="663"/>
      <c r="AK12" s="663"/>
      <c r="AL12" s="664">
        <v>8</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32021539</v>
      </c>
      <c r="BH12" s="660"/>
      <c r="BI12" s="660"/>
      <c r="BJ12" s="660"/>
      <c r="BK12" s="660"/>
      <c r="BL12" s="660"/>
      <c r="BM12" s="660"/>
      <c r="BN12" s="661"/>
      <c r="BO12" s="662">
        <v>37.299999999999997</v>
      </c>
      <c r="BP12" s="662"/>
      <c r="BQ12" s="662"/>
      <c r="BR12" s="662"/>
      <c r="BS12" s="668" t="s">
        <v>173</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756188</v>
      </c>
      <c r="CS12" s="660"/>
      <c r="CT12" s="660"/>
      <c r="CU12" s="660"/>
      <c r="CV12" s="660"/>
      <c r="CW12" s="660"/>
      <c r="CX12" s="660"/>
      <c r="CY12" s="661"/>
      <c r="CZ12" s="662">
        <v>0.4</v>
      </c>
      <c r="DA12" s="662"/>
      <c r="DB12" s="662"/>
      <c r="DC12" s="662"/>
      <c r="DD12" s="668">
        <v>41192</v>
      </c>
      <c r="DE12" s="660"/>
      <c r="DF12" s="660"/>
      <c r="DG12" s="660"/>
      <c r="DH12" s="660"/>
      <c r="DI12" s="660"/>
      <c r="DJ12" s="660"/>
      <c r="DK12" s="660"/>
      <c r="DL12" s="660"/>
      <c r="DM12" s="660"/>
      <c r="DN12" s="660"/>
      <c r="DO12" s="660"/>
      <c r="DP12" s="661"/>
      <c r="DQ12" s="668">
        <v>579817</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131864</v>
      </c>
      <c r="S13" s="660"/>
      <c r="T13" s="660"/>
      <c r="U13" s="660"/>
      <c r="V13" s="660"/>
      <c r="W13" s="660"/>
      <c r="X13" s="660"/>
      <c r="Y13" s="661"/>
      <c r="Z13" s="662">
        <v>0.1</v>
      </c>
      <c r="AA13" s="662"/>
      <c r="AB13" s="662"/>
      <c r="AC13" s="662"/>
      <c r="AD13" s="663">
        <v>131864</v>
      </c>
      <c r="AE13" s="663"/>
      <c r="AF13" s="663"/>
      <c r="AG13" s="663"/>
      <c r="AH13" s="663"/>
      <c r="AI13" s="663"/>
      <c r="AJ13" s="663"/>
      <c r="AK13" s="663"/>
      <c r="AL13" s="664">
        <v>0.1</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31713553</v>
      </c>
      <c r="BH13" s="660"/>
      <c r="BI13" s="660"/>
      <c r="BJ13" s="660"/>
      <c r="BK13" s="660"/>
      <c r="BL13" s="660"/>
      <c r="BM13" s="660"/>
      <c r="BN13" s="661"/>
      <c r="BO13" s="662">
        <v>37</v>
      </c>
      <c r="BP13" s="662"/>
      <c r="BQ13" s="662"/>
      <c r="BR13" s="662"/>
      <c r="BS13" s="668" t="s">
        <v>173</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16339883</v>
      </c>
      <c r="CS13" s="660"/>
      <c r="CT13" s="660"/>
      <c r="CU13" s="660"/>
      <c r="CV13" s="660"/>
      <c r="CW13" s="660"/>
      <c r="CX13" s="660"/>
      <c r="CY13" s="661"/>
      <c r="CZ13" s="662">
        <v>9.6999999999999993</v>
      </c>
      <c r="DA13" s="662"/>
      <c r="DB13" s="662"/>
      <c r="DC13" s="662"/>
      <c r="DD13" s="668">
        <v>3896048</v>
      </c>
      <c r="DE13" s="660"/>
      <c r="DF13" s="660"/>
      <c r="DG13" s="660"/>
      <c r="DH13" s="660"/>
      <c r="DI13" s="660"/>
      <c r="DJ13" s="660"/>
      <c r="DK13" s="660"/>
      <c r="DL13" s="660"/>
      <c r="DM13" s="660"/>
      <c r="DN13" s="660"/>
      <c r="DO13" s="660"/>
      <c r="DP13" s="661"/>
      <c r="DQ13" s="668">
        <v>10180057</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173</v>
      </c>
      <c r="AA14" s="662"/>
      <c r="AB14" s="662"/>
      <c r="AC14" s="662"/>
      <c r="AD14" s="663" t="s">
        <v>123</v>
      </c>
      <c r="AE14" s="663"/>
      <c r="AF14" s="663"/>
      <c r="AG14" s="663"/>
      <c r="AH14" s="663"/>
      <c r="AI14" s="663"/>
      <c r="AJ14" s="663"/>
      <c r="AK14" s="663"/>
      <c r="AL14" s="664" t="s">
        <v>173</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330035</v>
      </c>
      <c r="BH14" s="660"/>
      <c r="BI14" s="660"/>
      <c r="BJ14" s="660"/>
      <c r="BK14" s="660"/>
      <c r="BL14" s="660"/>
      <c r="BM14" s="660"/>
      <c r="BN14" s="661"/>
      <c r="BO14" s="662">
        <v>0.4</v>
      </c>
      <c r="BP14" s="662"/>
      <c r="BQ14" s="662"/>
      <c r="BR14" s="662"/>
      <c r="BS14" s="668" t="s">
        <v>123</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6284818</v>
      </c>
      <c r="CS14" s="660"/>
      <c r="CT14" s="660"/>
      <c r="CU14" s="660"/>
      <c r="CV14" s="660"/>
      <c r="CW14" s="660"/>
      <c r="CX14" s="660"/>
      <c r="CY14" s="661"/>
      <c r="CZ14" s="662">
        <v>3.7</v>
      </c>
      <c r="DA14" s="662"/>
      <c r="DB14" s="662"/>
      <c r="DC14" s="662"/>
      <c r="DD14" s="668">
        <v>1212421</v>
      </c>
      <c r="DE14" s="660"/>
      <c r="DF14" s="660"/>
      <c r="DG14" s="660"/>
      <c r="DH14" s="660"/>
      <c r="DI14" s="660"/>
      <c r="DJ14" s="660"/>
      <c r="DK14" s="660"/>
      <c r="DL14" s="660"/>
      <c r="DM14" s="660"/>
      <c r="DN14" s="660"/>
      <c r="DO14" s="660"/>
      <c r="DP14" s="661"/>
      <c r="DQ14" s="668">
        <v>5475240</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296584</v>
      </c>
      <c r="S15" s="660"/>
      <c r="T15" s="660"/>
      <c r="U15" s="660"/>
      <c r="V15" s="660"/>
      <c r="W15" s="660"/>
      <c r="X15" s="660"/>
      <c r="Y15" s="661"/>
      <c r="Z15" s="662">
        <v>0.2</v>
      </c>
      <c r="AA15" s="662"/>
      <c r="AB15" s="662"/>
      <c r="AC15" s="662"/>
      <c r="AD15" s="663">
        <v>296584</v>
      </c>
      <c r="AE15" s="663"/>
      <c r="AF15" s="663"/>
      <c r="AG15" s="663"/>
      <c r="AH15" s="663"/>
      <c r="AI15" s="663"/>
      <c r="AJ15" s="663"/>
      <c r="AK15" s="663"/>
      <c r="AL15" s="664">
        <v>0.3</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2155412</v>
      </c>
      <c r="BH15" s="660"/>
      <c r="BI15" s="660"/>
      <c r="BJ15" s="660"/>
      <c r="BK15" s="660"/>
      <c r="BL15" s="660"/>
      <c r="BM15" s="660"/>
      <c r="BN15" s="661"/>
      <c r="BO15" s="662">
        <v>2.5</v>
      </c>
      <c r="BP15" s="662"/>
      <c r="BQ15" s="662"/>
      <c r="BR15" s="662"/>
      <c r="BS15" s="668" t="s">
        <v>243</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21056684</v>
      </c>
      <c r="CS15" s="660"/>
      <c r="CT15" s="660"/>
      <c r="CU15" s="660"/>
      <c r="CV15" s="660"/>
      <c r="CW15" s="660"/>
      <c r="CX15" s="660"/>
      <c r="CY15" s="661"/>
      <c r="CZ15" s="662">
        <v>12.5</v>
      </c>
      <c r="DA15" s="662"/>
      <c r="DB15" s="662"/>
      <c r="DC15" s="662"/>
      <c r="DD15" s="668">
        <v>3196117</v>
      </c>
      <c r="DE15" s="660"/>
      <c r="DF15" s="660"/>
      <c r="DG15" s="660"/>
      <c r="DH15" s="660"/>
      <c r="DI15" s="660"/>
      <c r="DJ15" s="660"/>
      <c r="DK15" s="660"/>
      <c r="DL15" s="660"/>
      <c r="DM15" s="660"/>
      <c r="DN15" s="660"/>
      <c r="DO15" s="660"/>
      <c r="DP15" s="661"/>
      <c r="DQ15" s="668">
        <v>16633003</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123</v>
      </c>
      <c r="AA16" s="662"/>
      <c r="AB16" s="662"/>
      <c r="AC16" s="662"/>
      <c r="AD16" s="663" t="s">
        <v>243</v>
      </c>
      <c r="AE16" s="663"/>
      <c r="AF16" s="663"/>
      <c r="AG16" s="663"/>
      <c r="AH16" s="663"/>
      <c r="AI16" s="663"/>
      <c r="AJ16" s="663"/>
      <c r="AK16" s="663"/>
      <c r="AL16" s="664" t="s">
        <v>123</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173</v>
      </c>
      <c r="BH16" s="660"/>
      <c r="BI16" s="660"/>
      <c r="BJ16" s="660"/>
      <c r="BK16" s="660"/>
      <c r="BL16" s="660"/>
      <c r="BM16" s="660"/>
      <c r="BN16" s="661"/>
      <c r="BO16" s="662" t="s">
        <v>260</v>
      </c>
      <c r="BP16" s="662"/>
      <c r="BQ16" s="662"/>
      <c r="BR16" s="662"/>
      <c r="BS16" s="668" t="s">
        <v>173</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688</v>
      </c>
      <c r="CS16" s="660"/>
      <c r="CT16" s="660"/>
      <c r="CU16" s="660"/>
      <c r="CV16" s="660"/>
      <c r="CW16" s="660"/>
      <c r="CX16" s="660"/>
      <c r="CY16" s="661"/>
      <c r="CZ16" s="662">
        <v>0</v>
      </c>
      <c r="DA16" s="662"/>
      <c r="DB16" s="662"/>
      <c r="DC16" s="662"/>
      <c r="DD16" s="668" t="s">
        <v>173</v>
      </c>
      <c r="DE16" s="660"/>
      <c r="DF16" s="660"/>
      <c r="DG16" s="660"/>
      <c r="DH16" s="660"/>
      <c r="DI16" s="660"/>
      <c r="DJ16" s="660"/>
      <c r="DK16" s="660"/>
      <c r="DL16" s="660"/>
      <c r="DM16" s="660"/>
      <c r="DN16" s="660"/>
      <c r="DO16" s="660"/>
      <c r="DP16" s="661"/>
      <c r="DQ16" s="668">
        <v>229</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299154</v>
      </c>
      <c r="S17" s="660"/>
      <c r="T17" s="660"/>
      <c r="U17" s="660"/>
      <c r="V17" s="660"/>
      <c r="W17" s="660"/>
      <c r="X17" s="660"/>
      <c r="Y17" s="661"/>
      <c r="Z17" s="662">
        <v>0.2</v>
      </c>
      <c r="AA17" s="662"/>
      <c r="AB17" s="662"/>
      <c r="AC17" s="662"/>
      <c r="AD17" s="663">
        <v>299154</v>
      </c>
      <c r="AE17" s="663"/>
      <c r="AF17" s="663"/>
      <c r="AG17" s="663"/>
      <c r="AH17" s="663"/>
      <c r="AI17" s="663"/>
      <c r="AJ17" s="663"/>
      <c r="AK17" s="663"/>
      <c r="AL17" s="664">
        <v>0.3</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173</v>
      </c>
      <c r="BH17" s="660"/>
      <c r="BI17" s="660"/>
      <c r="BJ17" s="660"/>
      <c r="BK17" s="660"/>
      <c r="BL17" s="660"/>
      <c r="BM17" s="660"/>
      <c r="BN17" s="661"/>
      <c r="BO17" s="662" t="s">
        <v>173</v>
      </c>
      <c r="BP17" s="662"/>
      <c r="BQ17" s="662"/>
      <c r="BR17" s="662"/>
      <c r="BS17" s="668" t="s">
        <v>123</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14467149</v>
      </c>
      <c r="CS17" s="660"/>
      <c r="CT17" s="660"/>
      <c r="CU17" s="660"/>
      <c r="CV17" s="660"/>
      <c r="CW17" s="660"/>
      <c r="CX17" s="660"/>
      <c r="CY17" s="661"/>
      <c r="CZ17" s="662">
        <v>8.6</v>
      </c>
      <c r="DA17" s="662"/>
      <c r="DB17" s="662"/>
      <c r="DC17" s="662"/>
      <c r="DD17" s="668" t="s">
        <v>243</v>
      </c>
      <c r="DE17" s="660"/>
      <c r="DF17" s="660"/>
      <c r="DG17" s="660"/>
      <c r="DH17" s="660"/>
      <c r="DI17" s="660"/>
      <c r="DJ17" s="660"/>
      <c r="DK17" s="660"/>
      <c r="DL17" s="660"/>
      <c r="DM17" s="660"/>
      <c r="DN17" s="660"/>
      <c r="DO17" s="660"/>
      <c r="DP17" s="661"/>
      <c r="DQ17" s="668">
        <v>14090770</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4447543</v>
      </c>
      <c r="S18" s="660"/>
      <c r="T18" s="660"/>
      <c r="U18" s="660"/>
      <c r="V18" s="660"/>
      <c r="W18" s="660"/>
      <c r="X18" s="660"/>
      <c r="Y18" s="661"/>
      <c r="Z18" s="662">
        <v>2.6</v>
      </c>
      <c r="AA18" s="662"/>
      <c r="AB18" s="662"/>
      <c r="AC18" s="662"/>
      <c r="AD18" s="663">
        <v>4083881</v>
      </c>
      <c r="AE18" s="663"/>
      <c r="AF18" s="663"/>
      <c r="AG18" s="663"/>
      <c r="AH18" s="663"/>
      <c r="AI18" s="663"/>
      <c r="AJ18" s="663"/>
      <c r="AK18" s="663"/>
      <c r="AL18" s="664">
        <v>4.3</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243</v>
      </c>
      <c r="BH18" s="660"/>
      <c r="BI18" s="660"/>
      <c r="BJ18" s="660"/>
      <c r="BK18" s="660"/>
      <c r="BL18" s="660"/>
      <c r="BM18" s="660"/>
      <c r="BN18" s="661"/>
      <c r="BO18" s="662" t="s">
        <v>123</v>
      </c>
      <c r="BP18" s="662"/>
      <c r="BQ18" s="662"/>
      <c r="BR18" s="662"/>
      <c r="BS18" s="668" t="s">
        <v>173</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123</v>
      </c>
      <c r="DA18" s="662"/>
      <c r="DB18" s="662"/>
      <c r="DC18" s="662"/>
      <c r="DD18" s="668" t="s">
        <v>243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4083881</v>
      </c>
      <c r="S19" s="660"/>
      <c r="T19" s="660"/>
      <c r="U19" s="660"/>
      <c r="V19" s="660"/>
      <c r="W19" s="660"/>
      <c r="X19" s="660"/>
      <c r="Y19" s="661"/>
      <c r="Z19" s="662">
        <v>2.4</v>
      </c>
      <c r="AA19" s="662"/>
      <c r="AB19" s="662"/>
      <c r="AC19" s="662"/>
      <c r="AD19" s="663">
        <v>4083881</v>
      </c>
      <c r="AE19" s="663"/>
      <c r="AF19" s="663"/>
      <c r="AG19" s="663"/>
      <c r="AH19" s="663"/>
      <c r="AI19" s="663"/>
      <c r="AJ19" s="663"/>
      <c r="AK19" s="663"/>
      <c r="AL19" s="664">
        <v>4.3</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8906007</v>
      </c>
      <c r="BH19" s="660"/>
      <c r="BI19" s="660"/>
      <c r="BJ19" s="660"/>
      <c r="BK19" s="660"/>
      <c r="BL19" s="660"/>
      <c r="BM19" s="660"/>
      <c r="BN19" s="661"/>
      <c r="BO19" s="662">
        <v>10.4</v>
      </c>
      <c r="BP19" s="662"/>
      <c r="BQ19" s="662"/>
      <c r="BR19" s="662"/>
      <c r="BS19" s="668" t="s">
        <v>123</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243</v>
      </c>
      <c r="CS19" s="660"/>
      <c r="CT19" s="660"/>
      <c r="CU19" s="660"/>
      <c r="CV19" s="660"/>
      <c r="CW19" s="660"/>
      <c r="CX19" s="660"/>
      <c r="CY19" s="661"/>
      <c r="CZ19" s="662" t="s">
        <v>173</v>
      </c>
      <c r="DA19" s="662"/>
      <c r="DB19" s="662"/>
      <c r="DC19" s="662"/>
      <c r="DD19" s="668" t="s">
        <v>123</v>
      </c>
      <c r="DE19" s="660"/>
      <c r="DF19" s="660"/>
      <c r="DG19" s="660"/>
      <c r="DH19" s="660"/>
      <c r="DI19" s="660"/>
      <c r="DJ19" s="660"/>
      <c r="DK19" s="660"/>
      <c r="DL19" s="660"/>
      <c r="DM19" s="660"/>
      <c r="DN19" s="660"/>
      <c r="DO19" s="660"/>
      <c r="DP19" s="661"/>
      <c r="DQ19" s="668" t="s">
        <v>173</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363662</v>
      </c>
      <c r="S20" s="660"/>
      <c r="T20" s="660"/>
      <c r="U20" s="660"/>
      <c r="V20" s="660"/>
      <c r="W20" s="660"/>
      <c r="X20" s="660"/>
      <c r="Y20" s="661"/>
      <c r="Z20" s="662">
        <v>0.2</v>
      </c>
      <c r="AA20" s="662"/>
      <c r="AB20" s="662"/>
      <c r="AC20" s="662"/>
      <c r="AD20" s="663" t="s">
        <v>123</v>
      </c>
      <c r="AE20" s="663"/>
      <c r="AF20" s="663"/>
      <c r="AG20" s="663"/>
      <c r="AH20" s="663"/>
      <c r="AI20" s="663"/>
      <c r="AJ20" s="663"/>
      <c r="AK20" s="663"/>
      <c r="AL20" s="664" t="s">
        <v>173</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8906007</v>
      </c>
      <c r="BH20" s="660"/>
      <c r="BI20" s="660"/>
      <c r="BJ20" s="660"/>
      <c r="BK20" s="660"/>
      <c r="BL20" s="660"/>
      <c r="BM20" s="660"/>
      <c r="BN20" s="661"/>
      <c r="BO20" s="662">
        <v>10.4</v>
      </c>
      <c r="BP20" s="662"/>
      <c r="BQ20" s="662"/>
      <c r="BR20" s="662"/>
      <c r="BS20" s="668" t="s">
        <v>123</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168676640</v>
      </c>
      <c r="CS20" s="660"/>
      <c r="CT20" s="660"/>
      <c r="CU20" s="660"/>
      <c r="CV20" s="660"/>
      <c r="CW20" s="660"/>
      <c r="CX20" s="660"/>
      <c r="CY20" s="661"/>
      <c r="CZ20" s="662">
        <v>100</v>
      </c>
      <c r="DA20" s="662"/>
      <c r="DB20" s="662"/>
      <c r="DC20" s="662"/>
      <c r="DD20" s="668">
        <v>13582423</v>
      </c>
      <c r="DE20" s="660"/>
      <c r="DF20" s="660"/>
      <c r="DG20" s="660"/>
      <c r="DH20" s="660"/>
      <c r="DI20" s="660"/>
      <c r="DJ20" s="660"/>
      <c r="DK20" s="660"/>
      <c r="DL20" s="660"/>
      <c r="DM20" s="660"/>
      <c r="DN20" s="660"/>
      <c r="DO20" s="660"/>
      <c r="DP20" s="661"/>
      <c r="DQ20" s="668">
        <v>109584318</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123</v>
      </c>
      <c r="S21" s="660"/>
      <c r="T21" s="660"/>
      <c r="U21" s="660"/>
      <c r="V21" s="660"/>
      <c r="W21" s="660"/>
      <c r="X21" s="660"/>
      <c r="Y21" s="661"/>
      <c r="Z21" s="662" t="s">
        <v>123</v>
      </c>
      <c r="AA21" s="662"/>
      <c r="AB21" s="662"/>
      <c r="AC21" s="662"/>
      <c r="AD21" s="663" t="s">
        <v>243</v>
      </c>
      <c r="AE21" s="663"/>
      <c r="AF21" s="663"/>
      <c r="AG21" s="663"/>
      <c r="AH21" s="663"/>
      <c r="AI21" s="663"/>
      <c r="AJ21" s="663"/>
      <c r="AK21" s="663"/>
      <c r="AL21" s="664" t="s">
        <v>243</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17803</v>
      </c>
      <c r="BH21" s="660"/>
      <c r="BI21" s="660"/>
      <c r="BJ21" s="660"/>
      <c r="BK21" s="660"/>
      <c r="BL21" s="660"/>
      <c r="BM21" s="660"/>
      <c r="BN21" s="661"/>
      <c r="BO21" s="662">
        <v>0</v>
      </c>
      <c r="BP21" s="662"/>
      <c r="BQ21" s="662"/>
      <c r="BR21" s="662"/>
      <c r="BS21" s="668" t="s">
        <v>123</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101050349</v>
      </c>
      <c r="S22" s="660"/>
      <c r="T22" s="660"/>
      <c r="U22" s="660"/>
      <c r="V22" s="660"/>
      <c r="W22" s="660"/>
      <c r="X22" s="660"/>
      <c r="Y22" s="661"/>
      <c r="Z22" s="662">
        <v>58.9</v>
      </c>
      <c r="AA22" s="662"/>
      <c r="AB22" s="662"/>
      <c r="AC22" s="662"/>
      <c r="AD22" s="663">
        <v>93169211</v>
      </c>
      <c r="AE22" s="663"/>
      <c r="AF22" s="663"/>
      <c r="AG22" s="663"/>
      <c r="AH22" s="663"/>
      <c r="AI22" s="663"/>
      <c r="AJ22" s="663"/>
      <c r="AK22" s="663"/>
      <c r="AL22" s="664">
        <v>98.9</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v>1370728</v>
      </c>
      <c r="BH22" s="660"/>
      <c r="BI22" s="660"/>
      <c r="BJ22" s="660"/>
      <c r="BK22" s="660"/>
      <c r="BL22" s="660"/>
      <c r="BM22" s="660"/>
      <c r="BN22" s="661"/>
      <c r="BO22" s="662">
        <v>1.6</v>
      </c>
      <c r="BP22" s="662"/>
      <c r="BQ22" s="662"/>
      <c r="BR22" s="662"/>
      <c r="BS22" s="668" t="s">
        <v>173</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65463</v>
      </c>
      <c r="S23" s="660"/>
      <c r="T23" s="660"/>
      <c r="U23" s="660"/>
      <c r="V23" s="660"/>
      <c r="W23" s="660"/>
      <c r="X23" s="660"/>
      <c r="Y23" s="661"/>
      <c r="Z23" s="662">
        <v>0</v>
      </c>
      <c r="AA23" s="662"/>
      <c r="AB23" s="662"/>
      <c r="AC23" s="662"/>
      <c r="AD23" s="663">
        <v>65463</v>
      </c>
      <c r="AE23" s="663"/>
      <c r="AF23" s="663"/>
      <c r="AG23" s="663"/>
      <c r="AH23" s="663"/>
      <c r="AI23" s="663"/>
      <c r="AJ23" s="663"/>
      <c r="AK23" s="663"/>
      <c r="AL23" s="664">
        <v>0.1</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v>7517476</v>
      </c>
      <c r="BH23" s="660"/>
      <c r="BI23" s="660"/>
      <c r="BJ23" s="660"/>
      <c r="BK23" s="660"/>
      <c r="BL23" s="660"/>
      <c r="BM23" s="660"/>
      <c r="BN23" s="661"/>
      <c r="BO23" s="662">
        <v>8.8000000000000007</v>
      </c>
      <c r="BP23" s="662"/>
      <c r="BQ23" s="662"/>
      <c r="BR23" s="662"/>
      <c r="BS23" s="668" t="s">
        <v>123</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91" t="s">
        <v>284</v>
      </c>
      <c r="DM23" s="692"/>
      <c r="DN23" s="692"/>
      <c r="DO23" s="692"/>
      <c r="DP23" s="692"/>
      <c r="DQ23" s="692"/>
      <c r="DR23" s="692"/>
      <c r="DS23" s="692"/>
      <c r="DT23" s="692"/>
      <c r="DU23" s="692"/>
      <c r="DV23" s="693"/>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1303025</v>
      </c>
      <c r="S24" s="660"/>
      <c r="T24" s="660"/>
      <c r="U24" s="660"/>
      <c r="V24" s="660"/>
      <c r="W24" s="660"/>
      <c r="X24" s="660"/>
      <c r="Y24" s="661"/>
      <c r="Z24" s="662">
        <v>0.8</v>
      </c>
      <c r="AA24" s="662"/>
      <c r="AB24" s="662"/>
      <c r="AC24" s="662"/>
      <c r="AD24" s="663" t="s">
        <v>173</v>
      </c>
      <c r="AE24" s="663"/>
      <c r="AF24" s="663"/>
      <c r="AG24" s="663"/>
      <c r="AH24" s="663"/>
      <c r="AI24" s="663"/>
      <c r="AJ24" s="663"/>
      <c r="AK24" s="663"/>
      <c r="AL24" s="664" t="s">
        <v>243</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173</v>
      </c>
      <c r="BP24" s="662"/>
      <c r="BQ24" s="662"/>
      <c r="BR24" s="662"/>
      <c r="BS24" s="668" t="s">
        <v>173</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97995186</v>
      </c>
      <c r="CS24" s="649"/>
      <c r="CT24" s="649"/>
      <c r="CU24" s="649"/>
      <c r="CV24" s="649"/>
      <c r="CW24" s="649"/>
      <c r="CX24" s="649"/>
      <c r="CY24" s="650"/>
      <c r="CZ24" s="653">
        <v>58.1</v>
      </c>
      <c r="DA24" s="654"/>
      <c r="DB24" s="654"/>
      <c r="DC24" s="673"/>
      <c r="DD24" s="694">
        <v>61068346</v>
      </c>
      <c r="DE24" s="649"/>
      <c r="DF24" s="649"/>
      <c r="DG24" s="649"/>
      <c r="DH24" s="649"/>
      <c r="DI24" s="649"/>
      <c r="DJ24" s="649"/>
      <c r="DK24" s="650"/>
      <c r="DL24" s="694">
        <v>60701032</v>
      </c>
      <c r="DM24" s="649"/>
      <c r="DN24" s="649"/>
      <c r="DO24" s="649"/>
      <c r="DP24" s="649"/>
      <c r="DQ24" s="649"/>
      <c r="DR24" s="649"/>
      <c r="DS24" s="649"/>
      <c r="DT24" s="649"/>
      <c r="DU24" s="649"/>
      <c r="DV24" s="650"/>
      <c r="DW24" s="653">
        <v>61.1</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6534331</v>
      </c>
      <c r="S25" s="660"/>
      <c r="T25" s="660"/>
      <c r="U25" s="660"/>
      <c r="V25" s="660"/>
      <c r="W25" s="660"/>
      <c r="X25" s="660"/>
      <c r="Y25" s="661"/>
      <c r="Z25" s="662">
        <v>3.8</v>
      </c>
      <c r="AA25" s="662"/>
      <c r="AB25" s="662"/>
      <c r="AC25" s="662"/>
      <c r="AD25" s="663">
        <v>922510</v>
      </c>
      <c r="AE25" s="663"/>
      <c r="AF25" s="663"/>
      <c r="AG25" s="663"/>
      <c r="AH25" s="663"/>
      <c r="AI25" s="663"/>
      <c r="AJ25" s="663"/>
      <c r="AK25" s="663"/>
      <c r="AL25" s="664">
        <v>1</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173</v>
      </c>
      <c r="BH25" s="660"/>
      <c r="BI25" s="660"/>
      <c r="BJ25" s="660"/>
      <c r="BK25" s="660"/>
      <c r="BL25" s="660"/>
      <c r="BM25" s="660"/>
      <c r="BN25" s="661"/>
      <c r="BO25" s="662" t="s">
        <v>173</v>
      </c>
      <c r="BP25" s="662"/>
      <c r="BQ25" s="662"/>
      <c r="BR25" s="662"/>
      <c r="BS25" s="668" t="s">
        <v>123</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34616538</v>
      </c>
      <c r="CS25" s="683"/>
      <c r="CT25" s="683"/>
      <c r="CU25" s="683"/>
      <c r="CV25" s="683"/>
      <c r="CW25" s="683"/>
      <c r="CX25" s="683"/>
      <c r="CY25" s="684"/>
      <c r="CZ25" s="664">
        <v>20.5</v>
      </c>
      <c r="DA25" s="695"/>
      <c r="DB25" s="695"/>
      <c r="DC25" s="697"/>
      <c r="DD25" s="668">
        <v>31961121</v>
      </c>
      <c r="DE25" s="683"/>
      <c r="DF25" s="683"/>
      <c r="DG25" s="683"/>
      <c r="DH25" s="683"/>
      <c r="DI25" s="683"/>
      <c r="DJ25" s="683"/>
      <c r="DK25" s="684"/>
      <c r="DL25" s="668">
        <v>31594028</v>
      </c>
      <c r="DM25" s="683"/>
      <c r="DN25" s="683"/>
      <c r="DO25" s="683"/>
      <c r="DP25" s="683"/>
      <c r="DQ25" s="683"/>
      <c r="DR25" s="683"/>
      <c r="DS25" s="683"/>
      <c r="DT25" s="683"/>
      <c r="DU25" s="683"/>
      <c r="DV25" s="684"/>
      <c r="DW25" s="664">
        <v>31.8</v>
      </c>
      <c r="DX25" s="695"/>
      <c r="DY25" s="695"/>
      <c r="DZ25" s="695"/>
      <c r="EA25" s="695"/>
      <c r="EB25" s="695"/>
      <c r="EC25" s="696"/>
    </row>
    <row r="26" spans="2:133" ht="11.25" customHeight="1" x14ac:dyDescent="0.15">
      <c r="B26" s="656" t="s">
        <v>292</v>
      </c>
      <c r="C26" s="657"/>
      <c r="D26" s="657"/>
      <c r="E26" s="657"/>
      <c r="F26" s="657"/>
      <c r="G26" s="657"/>
      <c r="H26" s="657"/>
      <c r="I26" s="657"/>
      <c r="J26" s="657"/>
      <c r="K26" s="657"/>
      <c r="L26" s="657"/>
      <c r="M26" s="657"/>
      <c r="N26" s="657"/>
      <c r="O26" s="657"/>
      <c r="P26" s="657"/>
      <c r="Q26" s="658"/>
      <c r="R26" s="659">
        <v>924249</v>
      </c>
      <c r="S26" s="660"/>
      <c r="T26" s="660"/>
      <c r="U26" s="660"/>
      <c r="V26" s="660"/>
      <c r="W26" s="660"/>
      <c r="X26" s="660"/>
      <c r="Y26" s="661"/>
      <c r="Z26" s="662">
        <v>0.5</v>
      </c>
      <c r="AA26" s="662"/>
      <c r="AB26" s="662"/>
      <c r="AC26" s="662"/>
      <c r="AD26" s="663" t="s">
        <v>123</v>
      </c>
      <c r="AE26" s="663"/>
      <c r="AF26" s="663"/>
      <c r="AG26" s="663"/>
      <c r="AH26" s="663"/>
      <c r="AI26" s="663"/>
      <c r="AJ26" s="663"/>
      <c r="AK26" s="663"/>
      <c r="AL26" s="664" t="s">
        <v>123</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173</v>
      </c>
      <c r="BP26" s="662"/>
      <c r="BQ26" s="662"/>
      <c r="BR26" s="662"/>
      <c r="BS26" s="668" t="s">
        <v>173</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22384181</v>
      </c>
      <c r="CS26" s="660"/>
      <c r="CT26" s="660"/>
      <c r="CU26" s="660"/>
      <c r="CV26" s="660"/>
      <c r="CW26" s="660"/>
      <c r="CX26" s="660"/>
      <c r="CY26" s="661"/>
      <c r="CZ26" s="664">
        <v>13.3</v>
      </c>
      <c r="DA26" s="695"/>
      <c r="DB26" s="695"/>
      <c r="DC26" s="697"/>
      <c r="DD26" s="668">
        <v>20899919</v>
      </c>
      <c r="DE26" s="660"/>
      <c r="DF26" s="660"/>
      <c r="DG26" s="660"/>
      <c r="DH26" s="660"/>
      <c r="DI26" s="660"/>
      <c r="DJ26" s="660"/>
      <c r="DK26" s="661"/>
      <c r="DL26" s="668" t="s">
        <v>173</v>
      </c>
      <c r="DM26" s="660"/>
      <c r="DN26" s="660"/>
      <c r="DO26" s="660"/>
      <c r="DP26" s="660"/>
      <c r="DQ26" s="660"/>
      <c r="DR26" s="660"/>
      <c r="DS26" s="660"/>
      <c r="DT26" s="660"/>
      <c r="DU26" s="660"/>
      <c r="DV26" s="661"/>
      <c r="DW26" s="664" t="s">
        <v>173</v>
      </c>
      <c r="DX26" s="695"/>
      <c r="DY26" s="695"/>
      <c r="DZ26" s="695"/>
      <c r="EA26" s="695"/>
      <c r="EB26" s="695"/>
      <c r="EC26" s="696"/>
    </row>
    <row r="27" spans="2:133" ht="11.25" customHeight="1" x14ac:dyDescent="0.15">
      <c r="B27" s="656" t="s">
        <v>295</v>
      </c>
      <c r="C27" s="657"/>
      <c r="D27" s="657"/>
      <c r="E27" s="657"/>
      <c r="F27" s="657"/>
      <c r="G27" s="657"/>
      <c r="H27" s="657"/>
      <c r="I27" s="657"/>
      <c r="J27" s="657"/>
      <c r="K27" s="657"/>
      <c r="L27" s="657"/>
      <c r="M27" s="657"/>
      <c r="N27" s="657"/>
      <c r="O27" s="657"/>
      <c r="P27" s="657"/>
      <c r="Q27" s="658"/>
      <c r="R27" s="659">
        <v>30219697</v>
      </c>
      <c r="S27" s="660"/>
      <c r="T27" s="660"/>
      <c r="U27" s="660"/>
      <c r="V27" s="660"/>
      <c r="W27" s="660"/>
      <c r="X27" s="660"/>
      <c r="Y27" s="661"/>
      <c r="Z27" s="662">
        <v>17.600000000000001</v>
      </c>
      <c r="AA27" s="662"/>
      <c r="AB27" s="662"/>
      <c r="AC27" s="662"/>
      <c r="AD27" s="663" t="s">
        <v>243</v>
      </c>
      <c r="AE27" s="663"/>
      <c r="AF27" s="663"/>
      <c r="AG27" s="663"/>
      <c r="AH27" s="663"/>
      <c r="AI27" s="663"/>
      <c r="AJ27" s="663"/>
      <c r="AK27" s="663"/>
      <c r="AL27" s="664" t="s">
        <v>173</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85766712</v>
      </c>
      <c r="BH27" s="660"/>
      <c r="BI27" s="660"/>
      <c r="BJ27" s="660"/>
      <c r="BK27" s="660"/>
      <c r="BL27" s="660"/>
      <c r="BM27" s="660"/>
      <c r="BN27" s="661"/>
      <c r="BO27" s="662">
        <v>100</v>
      </c>
      <c r="BP27" s="662"/>
      <c r="BQ27" s="662"/>
      <c r="BR27" s="662"/>
      <c r="BS27" s="668">
        <v>784901</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48911499</v>
      </c>
      <c r="CS27" s="683"/>
      <c r="CT27" s="683"/>
      <c r="CU27" s="683"/>
      <c r="CV27" s="683"/>
      <c r="CW27" s="683"/>
      <c r="CX27" s="683"/>
      <c r="CY27" s="684"/>
      <c r="CZ27" s="664">
        <v>29</v>
      </c>
      <c r="DA27" s="695"/>
      <c r="DB27" s="695"/>
      <c r="DC27" s="697"/>
      <c r="DD27" s="668">
        <v>15016455</v>
      </c>
      <c r="DE27" s="683"/>
      <c r="DF27" s="683"/>
      <c r="DG27" s="683"/>
      <c r="DH27" s="683"/>
      <c r="DI27" s="683"/>
      <c r="DJ27" s="683"/>
      <c r="DK27" s="684"/>
      <c r="DL27" s="668">
        <v>15016234</v>
      </c>
      <c r="DM27" s="683"/>
      <c r="DN27" s="683"/>
      <c r="DO27" s="683"/>
      <c r="DP27" s="683"/>
      <c r="DQ27" s="683"/>
      <c r="DR27" s="683"/>
      <c r="DS27" s="683"/>
      <c r="DT27" s="683"/>
      <c r="DU27" s="683"/>
      <c r="DV27" s="684"/>
      <c r="DW27" s="664">
        <v>15.1</v>
      </c>
      <c r="DX27" s="695"/>
      <c r="DY27" s="695"/>
      <c r="DZ27" s="695"/>
      <c r="EA27" s="695"/>
      <c r="EB27" s="695"/>
      <c r="EC27" s="696"/>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243</v>
      </c>
      <c r="S28" s="660"/>
      <c r="T28" s="660"/>
      <c r="U28" s="660"/>
      <c r="V28" s="660"/>
      <c r="W28" s="660"/>
      <c r="X28" s="660"/>
      <c r="Y28" s="661"/>
      <c r="Z28" s="662" t="s">
        <v>123</v>
      </c>
      <c r="AA28" s="662"/>
      <c r="AB28" s="662"/>
      <c r="AC28" s="662"/>
      <c r="AD28" s="663" t="s">
        <v>123</v>
      </c>
      <c r="AE28" s="663"/>
      <c r="AF28" s="663"/>
      <c r="AG28" s="663"/>
      <c r="AH28" s="663"/>
      <c r="AI28" s="663"/>
      <c r="AJ28" s="663"/>
      <c r="AK28" s="663"/>
      <c r="AL28" s="664" t="s">
        <v>243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14467149</v>
      </c>
      <c r="CS28" s="660"/>
      <c r="CT28" s="660"/>
      <c r="CU28" s="660"/>
      <c r="CV28" s="660"/>
      <c r="CW28" s="660"/>
      <c r="CX28" s="660"/>
      <c r="CY28" s="661"/>
      <c r="CZ28" s="664">
        <v>8.6</v>
      </c>
      <c r="DA28" s="695"/>
      <c r="DB28" s="695"/>
      <c r="DC28" s="697"/>
      <c r="DD28" s="668">
        <v>14090770</v>
      </c>
      <c r="DE28" s="660"/>
      <c r="DF28" s="660"/>
      <c r="DG28" s="660"/>
      <c r="DH28" s="660"/>
      <c r="DI28" s="660"/>
      <c r="DJ28" s="660"/>
      <c r="DK28" s="661"/>
      <c r="DL28" s="668">
        <v>14090770</v>
      </c>
      <c r="DM28" s="660"/>
      <c r="DN28" s="660"/>
      <c r="DO28" s="660"/>
      <c r="DP28" s="660"/>
      <c r="DQ28" s="660"/>
      <c r="DR28" s="660"/>
      <c r="DS28" s="660"/>
      <c r="DT28" s="660"/>
      <c r="DU28" s="660"/>
      <c r="DV28" s="661"/>
      <c r="DW28" s="664">
        <v>14.2</v>
      </c>
      <c r="DX28" s="695"/>
      <c r="DY28" s="695"/>
      <c r="DZ28" s="695"/>
      <c r="EA28" s="695"/>
      <c r="EB28" s="695"/>
      <c r="EC28" s="696"/>
    </row>
    <row r="29" spans="2:133" ht="11.25" customHeight="1" x14ac:dyDescent="0.15">
      <c r="B29" s="656" t="s">
        <v>300</v>
      </c>
      <c r="C29" s="657"/>
      <c r="D29" s="657"/>
      <c r="E29" s="657"/>
      <c r="F29" s="657"/>
      <c r="G29" s="657"/>
      <c r="H29" s="657"/>
      <c r="I29" s="657"/>
      <c r="J29" s="657"/>
      <c r="K29" s="657"/>
      <c r="L29" s="657"/>
      <c r="M29" s="657"/>
      <c r="N29" s="657"/>
      <c r="O29" s="657"/>
      <c r="P29" s="657"/>
      <c r="Q29" s="658"/>
      <c r="R29" s="659">
        <v>10126615</v>
      </c>
      <c r="S29" s="660"/>
      <c r="T29" s="660"/>
      <c r="U29" s="660"/>
      <c r="V29" s="660"/>
      <c r="W29" s="660"/>
      <c r="X29" s="660"/>
      <c r="Y29" s="661"/>
      <c r="Z29" s="662">
        <v>5.9</v>
      </c>
      <c r="AA29" s="662"/>
      <c r="AB29" s="662"/>
      <c r="AC29" s="662"/>
      <c r="AD29" s="663" t="s">
        <v>243</v>
      </c>
      <c r="AE29" s="663"/>
      <c r="AF29" s="663"/>
      <c r="AG29" s="663"/>
      <c r="AH29" s="663"/>
      <c r="AI29" s="663"/>
      <c r="AJ29" s="663"/>
      <c r="AK29" s="663"/>
      <c r="AL29" s="664" t="s">
        <v>173</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64</v>
      </c>
      <c r="CG29" s="675"/>
      <c r="CH29" s="675"/>
      <c r="CI29" s="675"/>
      <c r="CJ29" s="675"/>
      <c r="CK29" s="675"/>
      <c r="CL29" s="675"/>
      <c r="CM29" s="675"/>
      <c r="CN29" s="675"/>
      <c r="CO29" s="675"/>
      <c r="CP29" s="675"/>
      <c r="CQ29" s="676"/>
      <c r="CR29" s="659">
        <v>14465991</v>
      </c>
      <c r="CS29" s="683"/>
      <c r="CT29" s="683"/>
      <c r="CU29" s="683"/>
      <c r="CV29" s="683"/>
      <c r="CW29" s="683"/>
      <c r="CX29" s="683"/>
      <c r="CY29" s="684"/>
      <c r="CZ29" s="664">
        <v>8.6</v>
      </c>
      <c r="DA29" s="695"/>
      <c r="DB29" s="695"/>
      <c r="DC29" s="697"/>
      <c r="DD29" s="668">
        <v>14089612</v>
      </c>
      <c r="DE29" s="683"/>
      <c r="DF29" s="683"/>
      <c r="DG29" s="683"/>
      <c r="DH29" s="683"/>
      <c r="DI29" s="683"/>
      <c r="DJ29" s="683"/>
      <c r="DK29" s="684"/>
      <c r="DL29" s="668">
        <v>14089612</v>
      </c>
      <c r="DM29" s="683"/>
      <c r="DN29" s="683"/>
      <c r="DO29" s="683"/>
      <c r="DP29" s="683"/>
      <c r="DQ29" s="683"/>
      <c r="DR29" s="683"/>
      <c r="DS29" s="683"/>
      <c r="DT29" s="683"/>
      <c r="DU29" s="683"/>
      <c r="DV29" s="684"/>
      <c r="DW29" s="664">
        <v>14.2</v>
      </c>
      <c r="DX29" s="695"/>
      <c r="DY29" s="695"/>
      <c r="DZ29" s="695"/>
      <c r="EA29" s="695"/>
      <c r="EB29" s="695"/>
      <c r="EC29" s="696"/>
    </row>
    <row r="30" spans="2:133" ht="11.25" customHeight="1" x14ac:dyDescent="0.15">
      <c r="B30" s="656" t="s">
        <v>304</v>
      </c>
      <c r="C30" s="657"/>
      <c r="D30" s="657"/>
      <c r="E30" s="657"/>
      <c r="F30" s="657"/>
      <c r="G30" s="657"/>
      <c r="H30" s="657"/>
      <c r="I30" s="657"/>
      <c r="J30" s="657"/>
      <c r="K30" s="657"/>
      <c r="L30" s="657"/>
      <c r="M30" s="657"/>
      <c r="N30" s="657"/>
      <c r="O30" s="657"/>
      <c r="P30" s="657"/>
      <c r="Q30" s="658"/>
      <c r="R30" s="659">
        <v>1092957</v>
      </c>
      <c r="S30" s="660"/>
      <c r="T30" s="660"/>
      <c r="U30" s="660"/>
      <c r="V30" s="660"/>
      <c r="W30" s="660"/>
      <c r="X30" s="660"/>
      <c r="Y30" s="661"/>
      <c r="Z30" s="662">
        <v>0.6</v>
      </c>
      <c r="AA30" s="662"/>
      <c r="AB30" s="662"/>
      <c r="AC30" s="662"/>
      <c r="AD30" s="663" t="s">
        <v>123</v>
      </c>
      <c r="AE30" s="663"/>
      <c r="AF30" s="663"/>
      <c r="AG30" s="663"/>
      <c r="AH30" s="663"/>
      <c r="AI30" s="663"/>
      <c r="AJ30" s="663"/>
      <c r="AK30" s="663"/>
      <c r="AL30" s="664" t="s">
        <v>243</v>
      </c>
      <c r="AM30" s="665"/>
      <c r="AN30" s="665"/>
      <c r="AO30" s="666"/>
      <c r="AP30" s="707" t="s">
        <v>305</v>
      </c>
      <c r="AQ30" s="708"/>
      <c r="AR30" s="708"/>
      <c r="AS30" s="708"/>
      <c r="AT30" s="713" t="s">
        <v>306</v>
      </c>
      <c r="AU30" s="210"/>
      <c r="AV30" s="210"/>
      <c r="AW30" s="210"/>
      <c r="AX30" s="645" t="s">
        <v>182</v>
      </c>
      <c r="AY30" s="646"/>
      <c r="AZ30" s="646"/>
      <c r="BA30" s="646"/>
      <c r="BB30" s="646"/>
      <c r="BC30" s="646"/>
      <c r="BD30" s="646"/>
      <c r="BE30" s="646"/>
      <c r="BF30" s="647"/>
      <c r="BG30" s="719">
        <v>99.4</v>
      </c>
      <c r="BH30" s="720"/>
      <c r="BI30" s="720"/>
      <c r="BJ30" s="720"/>
      <c r="BK30" s="720"/>
      <c r="BL30" s="720"/>
      <c r="BM30" s="654">
        <v>96.9</v>
      </c>
      <c r="BN30" s="720"/>
      <c r="BO30" s="720"/>
      <c r="BP30" s="720"/>
      <c r="BQ30" s="721"/>
      <c r="BR30" s="719">
        <v>99.3</v>
      </c>
      <c r="BS30" s="720"/>
      <c r="BT30" s="720"/>
      <c r="BU30" s="720"/>
      <c r="BV30" s="720"/>
      <c r="BW30" s="720"/>
      <c r="BX30" s="654">
        <v>96.6</v>
      </c>
      <c r="BY30" s="720"/>
      <c r="BZ30" s="720"/>
      <c r="CA30" s="720"/>
      <c r="CB30" s="721"/>
      <c r="CD30" s="724"/>
      <c r="CE30" s="725"/>
      <c r="CF30" s="674" t="s">
        <v>307</v>
      </c>
      <c r="CG30" s="675"/>
      <c r="CH30" s="675"/>
      <c r="CI30" s="675"/>
      <c r="CJ30" s="675"/>
      <c r="CK30" s="675"/>
      <c r="CL30" s="675"/>
      <c r="CM30" s="675"/>
      <c r="CN30" s="675"/>
      <c r="CO30" s="675"/>
      <c r="CP30" s="675"/>
      <c r="CQ30" s="676"/>
      <c r="CR30" s="659">
        <v>13113761</v>
      </c>
      <c r="CS30" s="660"/>
      <c r="CT30" s="660"/>
      <c r="CU30" s="660"/>
      <c r="CV30" s="660"/>
      <c r="CW30" s="660"/>
      <c r="CX30" s="660"/>
      <c r="CY30" s="661"/>
      <c r="CZ30" s="664">
        <v>7.8</v>
      </c>
      <c r="DA30" s="695"/>
      <c r="DB30" s="695"/>
      <c r="DC30" s="697"/>
      <c r="DD30" s="668">
        <v>12790093</v>
      </c>
      <c r="DE30" s="660"/>
      <c r="DF30" s="660"/>
      <c r="DG30" s="660"/>
      <c r="DH30" s="660"/>
      <c r="DI30" s="660"/>
      <c r="DJ30" s="660"/>
      <c r="DK30" s="661"/>
      <c r="DL30" s="668">
        <v>12790093</v>
      </c>
      <c r="DM30" s="660"/>
      <c r="DN30" s="660"/>
      <c r="DO30" s="660"/>
      <c r="DP30" s="660"/>
      <c r="DQ30" s="660"/>
      <c r="DR30" s="660"/>
      <c r="DS30" s="660"/>
      <c r="DT30" s="660"/>
      <c r="DU30" s="660"/>
      <c r="DV30" s="661"/>
      <c r="DW30" s="664">
        <v>12.9</v>
      </c>
      <c r="DX30" s="695"/>
      <c r="DY30" s="695"/>
      <c r="DZ30" s="695"/>
      <c r="EA30" s="695"/>
      <c r="EB30" s="695"/>
      <c r="EC30" s="696"/>
    </row>
    <row r="31" spans="2:133" ht="11.25" customHeight="1" x14ac:dyDescent="0.15">
      <c r="B31" s="656" t="s">
        <v>308</v>
      </c>
      <c r="C31" s="657"/>
      <c r="D31" s="657"/>
      <c r="E31" s="657"/>
      <c r="F31" s="657"/>
      <c r="G31" s="657"/>
      <c r="H31" s="657"/>
      <c r="I31" s="657"/>
      <c r="J31" s="657"/>
      <c r="K31" s="657"/>
      <c r="L31" s="657"/>
      <c r="M31" s="657"/>
      <c r="N31" s="657"/>
      <c r="O31" s="657"/>
      <c r="P31" s="657"/>
      <c r="Q31" s="658"/>
      <c r="R31" s="659">
        <v>147059</v>
      </c>
      <c r="S31" s="660"/>
      <c r="T31" s="660"/>
      <c r="U31" s="660"/>
      <c r="V31" s="660"/>
      <c r="W31" s="660"/>
      <c r="X31" s="660"/>
      <c r="Y31" s="661"/>
      <c r="Z31" s="662">
        <v>0.1</v>
      </c>
      <c r="AA31" s="662"/>
      <c r="AB31" s="662"/>
      <c r="AC31" s="662"/>
      <c r="AD31" s="663" t="s">
        <v>243</v>
      </c>
      <c r="AE31" s="663"/>
      <c r="AF31" s="663"/>
      <c r="AG31" s="663"/>
      <c r="AH31" s="663"/>
      <c r="AI31" s="663"/>
      <c r="AJ31" s="663"/>
      <c r="AK31" s="663"/>
      <c r="AL31" s="664" t="s">
        <v>123</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99.3</v>
      </c>
      <c r="BH31" s="683"/>
      <c r="BI31" s="683"/>
      <c r="BJ31" s="683"/>
      <c r="BK31" s="683"/>
      <c r="BL31" s="683"/>
      <c r="BM31" s="665">
        <v>98.3</v>
      </c>
      <c r="BN31" s="717"/>
      <c r="BO31" s="717"/>
      <c r="BP31" s="717"/>
      <c r="BQ31" s="718"/>
      <c r="BR31" s="716">
        <v>99.3</v>
      </c>
      <c r="BS31" s="683"/>
      <c r="BT31" s="683"/>
      <c r="BU31" s="683"/>
      <c r="BV31" s="683"/>
      <c r="BW31" s="683"/>
      <c r="BX31" s="665">
        <v>97.9</v>
      </c>
      <c r="BY31" s="717"/>
      <c r="BZ31" s="717"/>
      <c r="CA31" s="717"/>
      <c r="CB31" s="718"/>
      <c r="CD31" s="724"/>
      <c r="CE31" s="725"/>
      <c r="CF31" s="674" t="s">
        <v>311</v>
      </c>
      <c r="CG31" s="675"/>
      <c r="CH31" s="675"/>
      <c r="CI31" s="675"/>
      <c r="CJ31" s="675"/>
      <c r="CK31" s="675"/>
      <c r="CL31" s="675"/>
      <c r="CM31" s="675"/>
      <c r="CN31" s="675"/>
      <c r="CO31" s="675"/>
      <c r="CP31" s="675"/>
      <c r="CQ31" s="676"/>
      <c r="CR31" s="659">
        <v>1352230</v>
      </c>
      <c r="CS31" s="683"/>
      <c r="CT31" s="683"/>
      <c r="CU31" s="683"/>
      <c r="CV31" s="683"/>
      <c r="CW31" s="683"/>
      <c r="CX31" s="683"/>
      <c r="CY31" s="684"/>
      <c r="CZ31" s="664">
        <v>0.8</v>
      </c>
      <c r="DA31" s="695"/>
      <c r="DB31" s="695"/>
      <c r="DC31" s="697"/>
      <c r="DD31" s="668">
        <v>1299519</v>
      </c>
      <c r="DE31" s="683"/>
      <c r="DF31" s="683"/>
      <c r="DG31" s="683"/>
      <c r="DH31" s="683"/>
      <c r="DI31" s="683"/>
      <c r="DJ31" s="683"/>
      <c r="DK31" s="684"/>
      <c r="DL31" s="668">
        <v>1299519</v>
      </c>
      <c r="DM31" s="683"/>
      <c r="DN31" s="683"/>
      <c r="DO31" s="683"/>
      <c r="DP31" s="683"/>
      <c r="DQ31" s="683"/>
      <c r="DR31" s="683"/>
      <c r="DS31" s="683"/>
      <c r="DT31" s="683"/>
      <c r="DU31" s="683"/>
      <c r="DV31" s="684"/>
      <c r="DW31" s="664">
        <v>1.3</v>
      </c>
      <c r="DX31" s="695"/>
      <c r="DY31" s="695"/>
      <c r="DZ31" s="695"/>
      <c r="EA31" s="695"/>
      <c r="EB31" s="695"/>
      <c r="EC31" s="696"/>
    </row>
    <row r="32" spans="2:133" ht="11.25" customHeight="1" x14ac:dyDescent="0.15">
      <c r="B32" s="656" t="s">
        <v>312</v>
      </c>
      <c r="C32" s="657"/>
      <c r="D32" s="657"/>
      <c r="E32" s="657"/>
      <c r="F32" s="657"/>
      <c r="G32" s="657"/>
      <c r="H32" s="657"/>
      <c r="I32" s="657"/>
      <c r="J32" s="657"/>
      <c r="K32" s="657"/>
      <c r="L32" s="657"/>
      <c r="M32" s="657"/>
      <c r="N32" s="657"/>
      <c r="O32" s="657"/>
      <c r="P32" s="657"/>
      <c r="Q32" s="658"/>
      <c r="R32" s="659">
        <v>407206</v>
      </c>
      <c r="S32" s="660"/>
      <c r="T32" s="660"/>
      <c r="U32" s="660"/>
      <c r="V32" s="660"/>
      <c r="W32" s="660"/>
      <c r="X32" s="660"/>
      <c r="Y32" s="661"/>
      <c r="Z32" s="662">
        <v>0.2</v>
      </c>
      <c r="AA32" s="662"/>
      <c r="AB32" s="662"/>
      <c r="AC32" s="662"/>
      <c r="AD32" s="663" t="s">
        <v>173</v>
      </c>
      <c r="AE32" s="663"/>
      <c r="AF32" s="663"/>
      <c r="AG32" s="663"/>
      <c r="AH32" s="663"/>
      <c r="AI32" s="663"/>
      <c r="AJ32" s="663"/>
      <c r="AK32" s="663"/>
      <c r="AL32" s="664" t="s">
        <v>173</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99.5</v>
      </c>
      <c r="BH32" s="729"/>
      <c r="BI32" s="729"/>
      <c r="BJ32" s="729"/>
      <c r="BK32" s="729"/>
      <c r="BL32" s="729"/>
      <c r="BM32" s="730">
        <v>96.6</v>
      </c>
      <c r="BN32" s="729"/>
      <c r="BO32" s="729"/>
      <c r="BP32" s="729"/>
      <c r="BQ32" s="731"/>
      <c r="BR32" s="728">
        <v>99.4</v>
      </c>
      <c r="BS32" s="729"/>
      <c r="BT32" s="729"/>
      <c r="BU32" s="729"/>
      <c r="BV32" s="729"/>
      <c r="BW32" s="729"/>
      <c r="BX32" s="730">
        <v>96.3</v>
      </c>
      <c r="BY32" s="729"/>
      <c r="BZ32" s="729"/>
      <c r="CA32" s="729"/>
      <c r="CB32" s="731"/>
      <c r="CD32" s="726"/>
      <c r="CE32" s="727"/>
      <c r="CF32" s="674" t="s">
        <v>314</v>
      </c>
      <c r="CG32" s="675"/>
      <c r="CH32" s="675"/>
      <c r="CI32" s="675"/>
      <c r="CJ32" s="675"/>
      <c r="CK32" s="675"/>
      <c r="CL32" s="675"/>
      <c r="CM32" s="675"/>
      <c r="CN32" s="675"/>
      <c r="CO32" s="675"/>
      <c r="CP32" s="675"/>
      <c r="CQ32" s="676"/>
      <c r="CR32" s="659">
        <v>1158</v>
      </c>
      <c r="CS32" s="660"/>
      <c r="CT32" s="660"/>
      <c r="CU32" s="660"/>
      <c r="CV32" s="660"/>
      <c r="CW32" s="660"/>
      <c r="CX32" s="660"/>
      <c r="CY32" s="661"/>
      <c r="CZ32" s="664">
        <v>0</v>
      </c>
      <c r="DA32" s="695"/>
      <c r="DB32" s="695"/>
      <c r="DC32" s="697"/>
      <c r="DD32" s="668">
        <v>1158</v>
      </c>
      <c r="DE32" s="660"/>
      <c r="DF32" s="660"/>
      <c r="DG32" s="660"/>
      <c r="DH32" s="660"/>
      <c r="DI32" s="660"/>
      <c r="DJ32" s="660"/>
      <c r="DK32" s="661"/>
      <c r="DL32" s="668">
        <v>1158</v>
      </c>
      <c r="DM32" s="660"/>
      <c r="DN32" s="660"/>
      <c r="DO32" s="660"/>
      <c r="DP32" s="660"/>
      <c r="DQ32" s="660"/>
      <c r="DR32" s="660"/>
      <c r="DS32" s="660"/>
      <c r="DT32" s="660"/>
      <c r="DU32" s="660"/>
      <c r="DV32" s="661"/>
      <c r="DW32" s="664">
        <v>0</v>
      </c>
      <c r="DX32" s="695"/>
      <c r="DY32" s="695"/>
      <c r="DZ32" s="695"/>
      <c r="EA32" s="695"/>
      <c r="EB32" s="695"/>
      <c r="EC32" s="696"/>
    </row>
    <row r="33" spans="2:133" ht="11.25" customHeight="1" x14ac:dyDescent="0.15">
      <c r="B33" s="656" t="s">
        <v>315</v>
      </c>
      <c r="C33" s="657"/>
      <c r="D33" s="657"/>
      <c r="E33" s="657"/>
      <c r="F33" s="657"/>
      <c r="G33" s="657"/>
      <c r="H33" s="657"/>
      <c r="I33" s="657"/>
      <c r="J33" s="657"/>
      <c r="K33" s="657"/>
      <c r="L33" s="657"/>
      <c r="M33" s="657"/>
      <c r="N33" s="657"/>
      <c r="O33" s="657"/>
      <c r="P33" s="657"/>
      <c r="Q33" s="658"/>
      <c r="R33" s="659">
        <v>2856754</v>
      </c>
      <c r="S33" s="660"/>
      <c r="T33" s="660"/>
      <c r="U33" s="660"/>
      <c r="V33" s="660"/>
      <c r="W33" s="660"/>
      <c r="X33" s="660"/>
      <c r="Y33" s="661"/>
      <c r="Z33" s="662">
        <v>1.7</v>
      </c>
      <c r="AA33" s="662"/>
      <c r="AB33" s="662"/>
      <c r="AC33" s="662"/>
      <c r="AD33" s="663" t="s">
        <v>123</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57098343</v>
      </c>
      <c r="CS33" s="683"/>
      <c r="CT33" s="683"/>
      <c r="CU33" s="683"/>
      <c r="CV33" s="683"/>
      <c r="CW33" s="683"/>
      <c r="CX33" s="683"/>
      <c r="CY33" s="684"/>
      <c r="CZ33" s="664">
        <v>33.9</v>
      </c>
      <c r="DA33" s="695"/>
      <c r="DB33" s="695"/>
      <c r="DC33" s="697"/>
      <c r="DD33" s="668">
        <v>43247524</v>
      </c>
      <c r="DE33" s="683"/>
      <c r="DF33" s="683"/>
      <c r="DG33" s="683"/>
      <c r="DH33" s="683"/>
      <c r="DI33" s="683"/>
      <c r="DJ33" s="683"/>
      <c r="DK33" s="684"/>
      <c r="DL33" s="668">
        <v>34908205</v>
      </c>
      <c r="DM33" s="683"/>
      <c r="DN33" s="683"/>
      <c r="DO33" s="683"/>
      <c r="DP33" s="683"/>
      <c r="DQ33" s="683"/>
      <c r="DR33" s="683"/>
      <c r="DS33" s="683"/>
      <c r="DT33" s="683"/>
      <c r="DU33" s="683"/>
      <c r="DV33" s="684"/>
      <c r="DW33" s="664">
        <v>35.1</v>
      </c>
      <c r="DX33" s="695"/>
      <c r="DY33" s="695"/>
      <c r="DZ33" s="695"/>
      <c r="EA33" s="695"/>
      <c r="EB33" s="695"/>
      <c r="EC33" s="696"/>
    </row>
    <row r="34" spans="2:133" ht="11.25" customHeight="1" x14ac:dyDescent="0.15">
      <c r="B34" s="656" t="s">
        <v>317</v>
      </c>
      <c r="C34" s="657"/>
      <c r="D34" s="657"/>
      <c r="E34" s="657"/>
      <c r="F34" s="657"/>
      <c r="G34" s="657"/>
      <c r="H34" s="657"/>
      <c r="I34" s="657"/>
      <c r="J34" s="657"/>
      <c r="K34" s="657"/>
      <c r="L34" s="657"/>
      <c r="M34" s="657"/>
      <c r="N34" s="657"/>
      <c r="O34" s="657"/>
      <c r="P34" s="657"/>
      <c r="Q34" s="658"/>
      <c r="R34" s="659">
        <v>6506522</v>
      </c>
      <c r="S34" s="660"/>
      <c r="T34" s="660"/>
      <c r="U34" s="660"/>
      <c r="V34" s="660"/>
      <c r="W34" s="660"/>
      <c r="X34" s="660"/>
      <c r="Y34" s="661"/>
      <c r="Z34" s="662">
        <v>3.8</v>
      </c>
      <c r="AA34" s="662"/>
      <c r="AB34" s="662"/>
      <c r="AC34" s="662"/>
      <c r="AD34" s="663">
        <v>6537</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24307998</v>
      </c>
      <c r="CS34" s="660"/>
      <c r="CT34" s="660"/>
      <c r="CU34" s="660"/>
      <c r="CV34" s="660"/>
      <c r="CW34" s="660"/>
      <c r="CX34" s="660"/>
      <c r="CY34" s="661"/>
      <c r="CZ34" s="664">
        <v>14.4</v>
      </c>
      <c r="DA34" s="695"/>
      <c r="DB34" s="695"/>
      <c r="DC34" s="697"/>
      <c r="DD34" s="668">
        <v>15396330</v>
      </c>
      <c r="DE34" s="660"/>
      <c r="DF34" s="660"/>
      <c r="DG34" s="660"/>
      <c r="DH34" s="660"/>
      <c r="DI34" s="660"/>
      <c r="DJ34" s="660"/>
      <c r="DK34" s="661"/>
      <c r="DL34" s="668">
        <v>13999081</v>
      </c>
      <c r="DM34" s="660"/>
      <c r="DN34" s="660"/>
      <c r="DO34" s="660"/>
      <c r="DP34" s="660"/>
      <c r="DQ34" s="660"/>
      <c r="DR34" s="660"/>
      <c r="DS34" s="660"/>
      <c r="DT34" s="660"/>
      <c r="DU34" s="660"/>
      <c r="DV34" s="661"/>
      <c r="DW34" s="664">
        <v>14.1</v>
      </c>
      <c r="DX34" s="695"/>
      <c r="DY34" s="695"/>
      <c r="DZ34" s="695"/>
      <c r="EA34" s="695"/>
      <c r="EB34" s="695"/>
      <c r="EC34" s="696"/>
    </row>
    <row r="35" spans="2:133" ht="11.25" customHeight="1" x14ac:dyDescent="0.15">
      <c r="B35" s="656" t="s">
        <v>321</v>
      </c>
      <c r="C35" s="657"/>
      <c r="D35" s="657"/>
      <c r="E35" s="657"/>
      <c r="F35" s="657"/>
      <c r="G35" s="657"/>
      <c r="H35" s="657"/>
      <c r="I35" s="657"/>
      <c r="J35" s="657"/>
      <c r="K35" s="657"/>
      <c r="L35" s="657"/>
      <c r="M35" s="657"/>
      <c r="N35" s="657"/>
      <c r="O35" s="657"/>
      <c r="P35" s="657"/>
      <c r="Q35" s="658"/>
      <c r="R35" s="659">
        <v>10389500</v>
      </c>
      <c r="S35" s="660"/>
      <c r="T35" s="660"/>
      <c r="U35" s="660"/>
      <c r="V35" s="660"/>
      <c r="W35" s="660"/>
      <c r="X35" s="660"/>
      <c r="Y35" s="661"/>
      <c r="Z35" s="662">
        <v>6.1</v>
      </c>
      <c r="AA35" s="662"/>
      <c r="AB35" s="662"/>
      <c r="AC35" s="662"/>
      <c r="AD35" s="663" t="s">
        <v>123</v>
      </c>
      <c r="AE35" s="663"/>
      <c r="AF35" s="663"/>
      <c r="AG35" s="663"/>
      <c r="AH35" s="663"/>
      <c r="AI35" s="663"/>
      <c r="AJ35" s="663"/>
      <c r="AK35" s="663"/>
      <c r="AL35" s="664" t="s">
        <v>123</v>
      </c>
      <c r="AM35" s="665"/>
      <c r="AN35" s="665"/>
      <c r="AO35" s="666"/>
      <c r="AP35" s="214"/>
      <c r="AQ35" s="732" t="s">
        <v>322</v>
      </c>
      <c r="AR35" s="733"/>
      <c r="AS35" s="733"/>
      <c r="AT35" s="733"/>
      <c r="AU35" s="733"/>
      <c r="AV35" s="733"/>
      <c r="AW35" s="733"/>
      <c r="AX35" s="733"/>
      <c r="AY35" s="734"/>
      <c r="AZ35" s="648">
        <v>22481676</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1235610</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2928357</v>
      </c>
      <c r="CS35" s="683"/>
      <c r="CT35" s="683"/>
      <c r="CU35" s="683"/>
      <c r="CV35" s="683"/>
      <c r="CW35" s="683"/>
      <c r="CX35" s="683"/>
      <c r="CY35" s="684"/>
      <c r="CZ35" s="664">
        <v>1.7</v>
      </c>
      <c r="DA35" s="695"/>
      <c r="DB35" s="695"/>
      <c r="DC35" s="697"/>
      <c r="DD35" s="668">
        <v>2900113</v>
      </c>
      <c r="DE35" s="683"/>
      <c r="DF35" s="683"/>
      <c r="DG35" s="683"/>
      <c r="DH35" s="683"/>
      <c r="DI35" s="683"/>
      <c r="DJ35" s="683"/>
      <c r="DK35" s="684"/>
      <c r="DL35" s="668">
        <v>2888175</v>
      </c>
      <c r="DM35" s="683"/>
      <c r="DN35" s="683"/>
      <c r="DO35" s="683"/>
      <c r="DP35" s="683"/>
      <c r="DQ35" s="683"/>
      <c r="DR35" s="683"/>
      <c r="DS35" s="683"/>
      <c r="DT35" s="683"/>
      <c r="DU35" s="683"/>
      <c r="DV35" s="684"/>
      <c r="DW35" s="664">
        <v>2.9</v>
      </c>
      <c r="DX35" s="695"/>
      <c r="DY35" s="695"/>
      <c r="DZ35" s="695"/>
      <c r="EA35" s="695"/>
      <c r="EB35" s="695"/>
      <c r="EC35" s="696"/>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243</v>
      </c>
      <c r="S36" s="660"/>
      <c r="T36" s="660"/>
      <c r="U36" s="660"/>
      <c r="V36" s="660"/>
      <c r="W36" s="660"/>
      <c r="X36" s="660"/>
      <c r="Y36" s="661"/>
      <c r="Z36" s="662" t="s">
        <v>173</v>
      </c>
      <c r="AA36" s="662"/>
      <c r="AB36" s="662"/>
      <c r="AC36" s="662"/>
      <c r="AD36" s="663" t="s">
        <v>243</v>
      </c>
      <c r="AE36" s="663"/>
      <c r="AF36" s="663"/>
      <c r="AG36" s="663"/>
      <c r="AH36" s="663"/>
      <c r="AI36" s="663"/>
      <c r="AJ36" s="663"/>
      <c r="AK36" s="663"/>
      <c r="AL36" s="664" t="s">
        <v>173</v>
      </c>
      <c r="AM36" s="665"/>
      <c r="AN36" s="665"/>
      <c r="AO36" s="666"/>
      <c r="AQ36" s="736" t="s">
        <v>326</v>
      </c>
      <c r="AR36" s="737"/>
      <c r="AS36" s="737"/>
      <c r="AT36" s="737"/>
      <c r="AU36" s="737"/>
      <c r="AV36" s="737"/>
      <c r="AW36" s="737"/>
      <c r="AX36" s="737"/>
      <c r="AY36" s="738"/>
      <c r="AZ36" s="659">
        <v>4649228</v>
      </c>
      <c r="BA36" s="660"/>
      <c r="BB36" s="660"/>
      <c r="BC36" s="660"/>
      <c r="BD36" s="683"/>
      <c r="BE36" s="683"/>
      <c r="BF36" s="718"/>
      <c r="BG36" s="674" t="s">
        <v>327</v>
      </c>
      <c r="BH36" s="675"/>
      <c r="BI36" s="675"/>
      <c r="BJ36" s="675"/>
      <c r="BK36" s="675"/>
      <c r="BL36" s="675"/>
      <c r="BM36" s="675"/>
      <c r="BN36" s="675"/>
      <c r="BO36" s="675"/>
      <c r="BP36" s="675"/>
      <c r="BQ36" s="675"/>
      <c r="BR36" s="675"/>
      <c r="BS36" s="675"/>
      <c r="BT36" s="675"/>
      <c r="BU36" s="676"/>
      <c r="BV36" s="659">
        <v>-804241</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10789911</v>
      </c>
      <c r="CS36" s="660"/>
      <c r="CT36" s="660"/>
      <c r="CU36" s="660"/>
      <c r="CV36" s="660"/>
      <c r="CW36" s="660"/>
      <c r="CX36" s="660"/>
      <c r="CY36" s="661"/>
      <c r="CZ36" s="664">
        <v>6.4</v>
      </c>
      <c r="DA36" s="695"/>
      <c r="DB36" s="695"/>
      <c r="DC36" s="697"/>
      <c r="DD36" s="668">
        <v>9783778</v>
      </c>
      <c r="DE36" s="660"/>
      <c r="DF36" s="660"/>
      <c r="DG36" s="660"/>
      <c r="DH36" s="660"/>
      <c r="DI36" s="660"/>
      <c r="DJ36" s="660"/>
      <c r="DK36" s="661"/>
      <c r="DL36" s="668">
        <v>7516551</v>
      </c>
      <c r="DM36" s="660"/>
      <c r="DN36" s="660"/>
      <c r="DO36" s="660"/>
      <c r="DP36" s="660"/>
      <c r="DQ36" s="660"/>
      <c r="DR36" s="660"/>
      <c r="DS36" s="660"/>
      <c r="DT36" s="660"/>
      <c r="DU36" s="660"/>
      <c r="DV36" s="661"/>
      <c r="DW36" s="664">
        <v>7.6</v>
      </c>
      <c r="DX36" s="695"/>
      <c r="DY36" s="695"/>
      <c r="DZ36" s="695"/>
      <c r="EA36" s="695"/>
      <c r="EB36" s="695"/>
      <c r="EC36" s="696"/>
    </row>
    <row r="37" spans="2:133" ht="11.25" customHeight="1" x14ac:dyDescent="0.15">
      <c r="B37" s="656" t="s">
        <v>329</v>
      </c>
      <c r="C37" s="657"/>
      <c r="D37" s="657"/>
      <c r="E37" s="657"/>
      <c r="F37" s="657"/>
      <c r="G37" s="657"/>
      <c r="H37" s="657"/>
      <c r="I37" s="657"/>
      <c r="J37" s="657"/>
      <c r="K37" s="657"/>
      <c r="L37" s="657"/>
      <c r="M37" s="657"/>
      <c r="N37" s="657"/>
      <c r="O37" s="657"/>
      <c r="P37" s="657"/>
      <c r="Q37" s="658"/>
      <c r="R37" s="659">
        <v>5149400</v>
      </c>
      <c r="S37" s="660"/>
      <c r="T37" s="660"/>
      <c r="U37" s="660"/>
      <c r="V37" s="660"/>
      <c r="W37" s="660"/>
      <c r="X37" s="660"/>
      <c r="Y37" s="661"/>
      <c r="Z37" s="662">
        <v>3</v>
      </c>
      <c r="AA37" s="662"/>
      <c r="AB37" s="662"/>
      <c r="AC37" s="662"/>
      <c r="AD37" s="663" t="s">
        <v>173</v>
      </c>
      <c r="AE37" s="663"/>
      <c r="AF37" s="663"/>
      <c r="AG37" s="663"/>
      <c r="AH37" s="663"/>
      <c r="AI37" s="663"/>
      <c r="AJ37" s="663"/>
      <c r="AK37" s="663"/>
      <c r="AL37" s="664" t="s">
        <v>173</v>
      </c>
      <c r="AM37" s="665"/>
      <c r="AN37" s="665"/>
      <c r="AO37" s="666"/>
      <c r="AQ37" s="736" t="s">
        <v>330</v>
      </c>
      <c r="AR37" s="737"/>
      <c r="AS37" s="737"/>
      <c r="AT37" s="737"/>
      <c r="AU37" s="737"/>
      <c r="AV37" s="737"/>
      <c r="AW37" s="737"/>
      <c r="AX37" s="737"/>
      <c r="AY37" s="738"/>
      <c r="AZ37" s="659">
        <v>2384041</v>
      </c>
      <c r="BA37" s="660"/>
      <c r="BB37" s="660"/>
      <c r="BC37" s="660"/>
      <c r="BD37" s="683"/>
      <c r="BE37" s="683"/>
      <c r="BF37" s="718"/>
      <c r="BG37" s="674" t="s">
        <v>331</v>
      </c>
      <c r="BH37" s="675"/>
      <c r="BI37" s="675"/>
      <c r="BJ37" s="675"/>
      <c r="BK37" s="675"/>
      <c r="BL37" s="675"/>
      <c r="BM37" s="675"/>
      <c r="BN37" s="675"/>
      <c r="BO37" s="675"/>
      <c r="BP37" s="675"/>
      <c r="BQ37" s="675"/>
      <c r="BR37" s="675"/>
      <c r="BS37" s="675"/>
      <c r="BT37" s="675"/>
      <c r="BU37" s="676"/>
      <c r="BV37" s="659">
        <v>58899</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39681</v>
      </c>
      <c r="CS37" s="683"/>
      <c r="CT37" s="683"/>
      <c r="CU37" s="683"/>
      <c r="CV37" s="683"/>
      <c r="CW37" s="683"/>
      <c r="CX37" s="683"/>
      <c r="CY37" s="684"/>
      <c r="CZ37" s="664">
        <v>0</v>
      </c>
      <c r="DA37" s="695"/>
      <c r="DB37" s="695"/>
      <c r="DC37" s="697"/>
      <c r="DD37" s="668">
        <v>39681</v>
      </c>
      <c r="DE37" s="683"/>
      <c r="DF37" s="683"/>
      <c r="DG37" s="683"/>
      <c r="DH37" s="683"/>
      <c r="DI37" s="683"/>
      <c r="DJ37" s="683"/>
      <c r="DK37" s="684"/>
      <c r="DL37" s="668">
        <v>36154</v>
      </c>
      <c r="DM37" s="683"/>
      <c r="DN37" s="683"/>
      <c r="DO37" s="683"/>
      <c r="DP37" s="683"/>
      <c r="DQ37" s="683"/>
      <c r="DR37" s="683"/>
      <c r="DS37" s="683"/>
      <c r="DT37" s="683"/>
      <c r="DU37" s="683"/>
      <c r="DV37" s="684"/>
      <c r="DW37" s="664">
        <v>0</v>
      </c>
      <c r="DX37" s="695"/>
      <c r="DY37" s="695"/>
      <c r="DZ37" s="695"/>
      <c r="EA37" s="695"/>
      <c r="EB37" s="695"/>
      <c r="EC37" s="696"/>
    </row>
    <row r="38" spans="2:133" ht="11.25" customHeight="1" x14ac:dyDescent="0.15">
      <c r="B38" s="704" t="s">
        <v>333</v>
      </c>
      <c r="C38" s="705"/>
      <c r="D38" s="705"/>
      <c r="E38" s="705"/>
      <c r="F38" s="705"/>
      <c r="G38" s="705"/>
      <c r="H38" s="705"/>
      <c r="I38" s="705"/>
      <c r="J38" s="705"/>
      <c r="K38" s="705"/>
      <c r="L38" s="705"/>
      <c r="M38" s="705"/>
      <c r="N38" s="705"/>
      <c r="O38" s="705"/>
      <c r="P38" s="705"/>
      <c r="Q38" s="706"/>
      <c r="R38" s="739">
        <v>171623727</v>
      </c>
      <c r="S38" s="740"/>
      <c r="T38" s="740"/>
      <c r="U38" s="740"/>
      <c r="V38" s="740"/>
      <c r="W38" s="740"/>
      <c r="X38" s="740"/>
      <c r="Y38" s="741"/>
      <c r="Z38" s="742">
        <v>100</v>
      </c>
      <c r="AA38" s="742"/>
      <c r="AB38" s="742"/>
      <c r="AC38" s="742"/>
      <c r="AD38" s="743">
        <v>94163721</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227447</v>
      </c>
      <c r="BA38" s="660"/>
      <c r="BB38" s="660"/>
      <c r="BC38" s="660"/>
      <c r="BD38" s="683"/>
      <c r="BE38" s="683"/>
      <c r="BF38" s="718"/>
      <c r="BG38" s="674" t="s">
        <v>335</v>
      </c>
      <c r="BH38" s="675"/>
      <c r="BI38" s="675"/>
      <c r="BJ38" s="675"/>
      <c r="BK38" s="675"/>
      <c r="BL38" s="675"/>
      <c r="BM38" s="675"/>
      <c r="BN38" s="675"/>
      <c r="BO38" s="675"/>
      <c r="BP38" s="675"/>
      <c r="BQ38" s="675"/>
      <c r="BR38" s="675"/>
      <c r="BS38" s="675"/>
      <c r="BT38" s="675"/>
      <c r="BU38" s="676"/>
      <c r="BV38" s="659">
        <v>91526</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15220480</v>
      </c>
      <c r="CS38" s="660"/>
      <c r="CT38" s="660"/>
      <c r="CU38" s="660"/>
      <c r="CV38" s="660"/>
      <c r="CW38" s="660"/>
      <c r="CX38" s="660"/>
      <c r="CY38" s="661"/>
      <c r="CZ38" s="664">
        <v>9</v>
      </c>
      <c r="DA38" s="695"/>
      <c r="DB38" s="695"/>
      <c r="DC38" s="697"/>
      <c r="DD38" s="668">
        <v>12714445</v>
      </c>
      <c r="DE38" s="660"/>
      <c r="DF38" s="660"/>
      <c r="DG38" s="660"/>
      <c r="DH38" s="660"/>
      <c r="DI38" s="660"/>
      <c r="DJ38" s="660"/>
      <c r="DK38" s="661"/>
      <c r="DL38" s="668">
        <v>10504398</v>
      </c>
      <c r="DM38" s="660"/>
      <c r="DN38" s="660"/>
      <c r="DO38" s="660"/>
      <c r="DP38" s="660"/>
      <c r="DQ38" s="660"/>
      <c r="DR38" s="660"/>
      <c r="DS38" s="660"/>
      <c r="DT38" s="660"/>
      <c r="DU38" s="660"/>
      <c r="DV38" s="661"/>
      <c r="DW38" s="664">
        <v>10.6</v>
      </c>
      <c r="DX38" s="695"/>
      <c r="DY38" s="695"/>
      <c r="DZ38" s="695"/>
      <c r="EA38" s="695"/>
      <c r="EB38" s="695"/>
      <c r="EC38" s="696"/>
    </row>
    <row r="39" spans="2:133" ht="11.25" customHeight="1" x14ac:dyDescent="0.15">
      <c r="AQ39" s="736" t="s">
        <v>337</v>
      </c>
      <c r="AR39" s="737"/>
      <c r="AS39" s="737"/>
      <c r="AT39" s="737"/>
      <c r="AU39" s="737"/>
      <c r="AV39" s="737"/>
      <c r="AW39" s="737"/>
      <c r="AX39" s="737"/>
      <c r="AY39" s="738"/>
      <c r="AZ39" s="659">
        <v>176900</v>
      </c>
      <c r="BA39" s="660"/>
      <c r="BB39" s="660"/>
      <c r="BC39" s="660"/>
      <c r="BD39" s="683"/>
      <c r="BE39" s="683"/>
      <c r="BF39" s="718"/>
      <c r="BG39" s="750" t="s">
        <v>338</v>
      </c>
      <c r="BH39" s="751"/>
      <c r="BI39" s="751"/>
      <c r="BJ39" s="751"/>
      <c r="BK39" s="751"/>
      <c r="BL39" s="215"/>
      <c r="BM39" s="675" t="s">
        <v>339</v>
      </c>
      <c r="BN39" s="675"/>
      <c r="BO39" s="675"/>
      <c r="BP39" s="675"/>
      <c r="BQ39" s="675"/>
      <c r="BR39" s="675"/>
      <c r="BS39" s="675"/>
      <c r="BT39" s="675"/>
      <c r="BU39" s="676"/>
      <c r="BV39" s="659">
        <v>96</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2073194</v>
      </c>
      <c r="CS39" s="683"/>
      <c r="CT39" s="683"/>
      <c r="CU39" s="683"/>
      <c r="CV39" s="683"/>
      <c r="CW39" s="683"/>
      <c r="CX39" s="683"/>
      <c r="CY39" s="684"/>
      <c r="CZ39" s="664">
        <v>1.2</v>
      </c>
      <c r="DA39" s="695"/>
      <c r="DB39" s="695"/>
      <c r="DC39" s="697"/>
      <c r="DD39" s="668">
        <v>1932345</v>
      </c>
      <c r="DE39" s="683"/>
      <c r="DF39" s="683"/>
      <c r="DG39" s="683"/>
      <c r="DH39" s="683"/>
      <c r="DI39" s="683"/>
      <c r="DJ39" s="683"/>
      <c r="DK39" s="684"/>
      <c r="DL39" s="668" t="s">
        <v>123</v>
      </c>
      <c r="DM39" s="683"/>
      <c r="DN39" s="683"/>
      <c r="DO39" s="683"/>
      <c r="DP39" s="683"/>
      <c r="DQ39" s="683"/>
      <c r="DR39" s="683"/>
      <c r="DS39" s="683"/>
      <c r="DT39" s="683"/>
      <c r="DU39" s="683"/>
      <c r="DV39" s="684"/>
      <c r="DW39" s="664" t="s">
        <v>123</v>
      </c>
      <c r="DX39" s="695"/>
      <c r="DY39" s="695"/>
      <c r="DZ39" s="695"/>
      <c r="EA39" s="695"/>
      <c r="EB39" s="695"/>
      <c r="EC39" s="696"/>
    </row>
    <row r="40" spans="2:133" ht="11.25" customHeight="1" x14ac:dyDescent="0.15">
      <c r="AQ40" s="736" t="s">
        <v>341</v>
      </c>
      <c r="AR40" s="737"/>
      <c r="AS40" s="737"/>
      <c r="AT40" s="737"/>
      <c r="AU40" s="737"/>
      <c r="AV40" s="737"/>
      <c r="AW40" s="737"/>
      <c r="AX40" s="737"/>
      <c r="AY40" s="738"/>
      <c r="AZ40" s="659">
        <v>4763328</v>
      </c>
      <c r="BA40" s="660"/>
      <c r="BB40" s="660"/>
      <c r="BC40" s="660"/>
      <c r="BD40" s="683"/>
      <c r="BE40" s="683"/>
      <c r="BF40" s="718"/>
      <c r="BG40" s="750"/>
      <c r="BH40" s="751"/>
      <c r="BI40" s="751"/>
      <c r="BJ40" s="751"/>
      <c r="BK40" s="751"/>
      <c r="BL40" s="215"/>
      <c r="BM40" s="675" t="s">
        <v>342</v>
      </c>
      <c r="BN40" s="675"/>
      <c r="BO40" s="675"/>
      <c r="BP40" s="675"/>
      <c r="BQ40" s="675"/>
      <c r="BR40" s="675"/>
      <c r="BS40" s="675"/>
      <c r="BT40" s="675"/>
      <c r="BU40" s="676"/>
      <c r="BV40" s="659">
        <v>107</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1778403</v>
      </c>
      <c r="CS40" s="660"/>
      <c r="CT40" s="660"/>
      <c r="CU40" s="660"/>
      <c r="CV40" s="660"/>
      <c r="CW40" s="660"/>
      <c r="CX40" s="660"/>
      <c r="CY40" s="661"/>
      <c r="CZ40" s="664">
        <v>1.1000000000000001</v>
      </c>
      <c r="DA40" s="695"/>
      <c r="DB40" s="695"/>
      <c r="DC40" s="697"/>
      <c r="DD40" s="668">
        <v>520513</v>
      </c>
      <c r="DE40" s="660"/>
      <c r="DF40" s="660"/>
      <c r="DG40" s="660"/>
      <c r="DH40" s="660"/>
      <c r="DI40" s="660"/>
      <c r="DJ40" s="660"/>
      <c r="DK40" s="661"/>
      <c r="DL40" s="668" t="s">
        <v>123</v>
      </c>
      <c r="DM40" s="660"/>
      <c r="DN40" s="660"/>
      <c r="DO40" s="660"/>
      <c r="DP40" s="660"/>
      <c r="DQ40" s="660"/>
      <c r="DR40" s="660"/>
      <c r="DS40" s="660"/>
      <c r="DT40" s="660"/>
      <c r="DU40" s="660"/>
      <c r="DV40" s="661"/>
      <c r="DW40" s="664" t="s">
        <v>123</v>
      </c>
      <c r="DX40" s="695"/>
      <c r="DY40" s="695"/>
      <c r="DZ40" s="695"/>
      <c r="EA40" s="695"/>
      <c r="EB40" s="695"/>
      <c r="EC40" s="696"/>
    </row>
    <row r="41" spans="2:133" ht="11.25" customHeight="1" x14ac:dyDescent="0.15">
      <c r="AQ41" s="746" t="s">
        <v>344</v>
      </c>
      <c r="AR41" s="747"/>
      <c r="AS41" s="747"/>
      <c r="AT41" s="747"/>
      <c r="AU41" s="747"/>
      <c r="AV41" s="747"/>
      <c r="AW41" s="747"/>
      <c r="AX41" s="747"/>
      <c r="AY41" s="748"/>
      <c r="AZ41" s="739">
        <v>10280732</v>
      </c>
      <c r="BA41" s="740"/>
      <c r="BB41" s="740"/>
      <c r="BC41" s="740"/>
      <c r="BD41" s="729"/>
      <c r="BE41" s="729"/>
      <c r="BF41" s="731"/>
      <c r="BG41" s="752"/>
      <c r="BH41" s="753"/>
      <c r="BI41" s="753"/>
      <c r="BJ41" s="753"/>
      <c r="BK41" s="753"/>
      <c r="BL41" s="216"/>
      <c r="BM41" s="686" t="s">
        <v>345</v>
      </c>
      <c r="BN41" s="686"/>
      <c r="BO41" s="686"/>
      <c r="BP41" s="686"/>
      <c r="BQ41" s="686"/>
      <c r="BR41" s="686"/>
      <c r="BS41" s="686"/>
      <c r="BT41" s="686"/>
      <c r="BU41" s="687"/>
      <c r="BV41" s="739">
        <v>321</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243</v>
      </c>
      <c r="CS41" s="683"/>
      <c r="CT41" s="683"/>
      <c r="CU41" s="683"/>
      <c r="CV41" s="683"/>
      <c r="CW41" s="683"/>
      <c r="CX41" s="683"/>
      <c r="CY41" s="684"/>
      <c r="CZ41" s="664" t="s">
        <v>243</v>
      </c>
      <c r="DA41" s="695"/>
      <c r="DB41" s="695"/>
      <c r="DC41" s="697"/>
      <c r="DD41" s="668" t="s">
        <v>243</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13583111</v>
      </c>
      <c r="CS42" s="660"/>
      <c r="CT42" s="660"/>
      <c r="CU42" s="660"/>
      <c r="CV42" s="660"/>
      <c r="CW42" s="660"/>
      <c r="CX42" s="660"/>
      <c r="CY42" s="661"/>
      <c r="CZ42" s="664">
        <v>8.1</v>
      </c>
      <c r="DA42" s="665"/>
      <c r="DB42" s="665"/>
      <c r="DC42" s="760"/>
      <c r="DD42" s="668">
        <v>5268448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360864</v>
      </c>
      <c r="CS43" s="683"/>
      <c r="CT43" s="683"/>
      <c r="CU43" s="683"/>
      <c r="CV43" s="683"/>
      <c r="CW43" s="683"/>
      <c r="CX43" s="683"/>
      <c r="CY43" s="684"/>
      <c r="CZ43" s="664">
        <v>0.2</v>
      </c>
      <c r="DA43" s="695"/>
      <c r="DB43" s="695"/>
      <c r="DC43" s="697"/>
      <c r="DD43" s="668">
        <v>360864</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303</v>
      </c>
      <c r="CE44" s="772"/>
      <c r="CF44" s="656" t="s">
        <v>352</v>
      </c>
      <c r="CG44" s="657"/>
      <c r="CH44" s="657"/>
      <c r="CI44" s="657"/>
      <c r="CJ44" s="657"/>
      <c r="CK44" s="657"/>
      <c r="CL44" s="657"/>
      <c r="CM44" s="657"/>
      <c r="CN44" s="657"/>
      <c r="CO44" s="657"/>
      <c r="CP44" s="657"/>
      <c r="CQ44" s="658"/>
      <c r="CR44" s="659">
        <v>13582423</v>
      </c>
      <c r="CS44" s="660"/>
      <c r="CT44" s="660"/>
      <c r="CU44" s="660"/>
      <c r="CV44" s="660"/>
      <c r="CW44" s="660"/>
      <c r="CX44" s="660"/>
      <c r="CY44" s="661"/>
      <c r="CZ44" s="664">
        <v>8.1</v>
      </c>
      <c r="DA44" s="665"/>
      <c r="DB44" s="665"/>
      <c r="DC44" s="760"/>
      <c r="DD44" s="668">
        <v>5268219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4405135</v>
      </c>
      <c r="CS45" s="683"/>
      <c r="CT45" s="683"/>
      <c r="CU45" s="683"/>
      <c r="CV45" s="683"/>
      <c r="CW45" s="683"/>
      <c r="CX45" s="683"/>
      <c r="CY45" s="684"/>
      <c r="CZ45" s="664">
        <v>2.6</v>
      </c>
      <c r="DA45" s="695"/>
      <c r="DB45" s="695"/>
      <c r="DC45" s="697"/>
      <c r="DD45" s="668">
        <v>221266</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8907396</v>
      </c>
      <c r="CS46" s="660"/>
      <c r="CT46" s="660"/>
      <c r="CU46" s="660"/>
      <c r="CV46" s="660"/>
      <c r="CW46" s="660"/>
      <c r="CX46" s="660"/>
      <c r="CY46" s="661"/>
      <c r="CZ46" s="664">
        <v>5.3</v>
      </c>
      <c r="DA46" s="665"/>
      <c r="DB46" s="665"/>
      <c r="DC46" s="760"/>
      <c r="DD46" s="668">
        <v>5016470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688</v>
      </c>
      <c r="CS47" s="683"/>
      <c r="CT47" s="683"/>
      <c r="CU47" s="683"/>
      <c r="CV47" s="683"/>
      <c r="CW47" s="683"/>
      <c r="CX47" s="683"/>
      <c r="CY47" s="684"/>
      <c r="CZ47" s="664">
        <v>0</v>
      </c>
      <c r="DA47" s="695"/>
      <c r="DB47" s="695"/>
      <c r="DC47" s="697"/>
      <c r="DD47" s="668">
        <v>229</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168676640</v>
      </c>
      <c r="CS49" s="729"/>
      <c r="CT49" s="729"/>
      <c r="CU49" s="729"/>
      <c r="CV49" s="729"/>
      <c r="CW49" s="729"/>
      <c r="CX49" s="729"/>
      <c r="CY49" s="761"/>
      <c r="CZ49" s="744">
        <v>100</v>
      </c>
      <c r="DA49" s="762"/>
      <c r="DB49" s="762"/>
      <c r="DC49" s="763"/>
      <c r="DD49" s="764">
        <v>109584318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aeF165FMH9El8Vnm0farwIX8hV8jo6jc+pz1svrG/bJcX1bu7Qp7z3+B4GAGoFRrcQaQeRzV4Nw6t3ByqFhYqg==" saltValue="AEil7YA2IbVxPYRG4YW3n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172262</v>
      </c>
      <c r="R7" s="795"/>
      <c r="S7" s="795"/>
      <c r="T7" s="795"/>
      <c r="U7" s="795"/>
      <c r="V7" s="795">
        <v>169365</v>
      </c>
      <c r="W7" s="795"/>
      <c r="X7" s="795"/>
      <c r="Y7" s="795"/>
      <c r="Z7" s="795"/>
      <c r="AA7" s="795">
        <v>2897</v>
      </c>
      <c r="AB7" s="795"/>
      <c r="AC7" s="795"/>
      <c r="AD7" s="795"/>
      <c r="AE7" s="796"/>
      <c r="AF7" s="797">
        <v>2435</v>
      </c>
      <c r="AG7" s="798"/>
      <c r="AH7" s="798"/>
      <c r="AI7" s="798"/>
      <c r="AJ7" s="799"/>
      <c r="AK7" s="834">
        <v>198</v>
      </c>
      <c r="AL7" s="835"/>
      <c r="AM7" s="835"/>
      <c r="AN7" s="835"/>
      <c r="AO7" s="835"/>
      <c r="AP7" s="835">
        <v>143510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569</v>
      </c>
      <c r="BT7" s="839"/>
      <c r="BU7" s="839"/>
      <c r="BV7" s="839"/>
      <c r="BW7" s="839"/>
      <c r="BX7" s="839"/>
      <c r="BY7" s="839"/>
      <c r="BZ7" s="839"/>
      <c r="CA7" s="839"/>
      <c r="CB7" s="839"/>
      <c r="CC7" s="839"/>
      <c r="CD7" s="839"/>
      <c r="CE7" s="839"/>
      <c r="CF7" s="839"/>
      <c r="CG7" s="840"/>
      <c r="CH7" s="831">
        <v>0</v>
      </c>
      <c r="CI7" s="832"/>
      <c r="CJ7" s="832"/>
      <c r="CK7" s="832"/>
      <c r="CL7" s="833"/>
      <c r="CM7" s="831">
        <v>643</v>
      </c>
      <c r="CN7" s="832"/>
      <c r="CO7" s="832"/>
      <c r="CP7" s="832"/>
      <c r="CQ7" s="833"/>
      <c r="CR7" s="831">
        <v>500</v>
      </c>
      <c r="CS7" s="832"/>
      <c r="CT7" s="832"/>
      <c r="CU7" s="832"/>
      <c r="CV7" s="833"/>
      <c r="CW7" s="831">
        <v>47</v>
      </c>
      <c r="CX7" s="832"/>
      <c r="CY7" s="832"/>
      <c r="CZ7" s="832"/>
      <c r="DA7" s="833"/>
      <c r="DB7" s="831" t="s">
        <v>518</v>
      </c>
      <c r="DC7" s="832"/>
      <c r="DD7" s="832"/>
      <c r="DE7" s="832"/>
      <c r="DF7" s="833"/>
      <c r="DG7" s="831" t="s">
        <v>518</v>
      </c>
      <c r="DH7" s="832"/>
      <c r="DI7" s="832"/>
      <c r="DJ7" s="832"/>
      <c r="DK7" s="833"/>
      <c r="DL7" s="831" t="s">
        <v>518</v>
      </c>
      <c r="DM7" s="832"/>
      <c r="DN7" s="832"/>
      <c r="DO7" s="832"/>
      <c r="DP7" s="833"/>
      <c r="DQ7" s="831" t="s">
        <v>518</v>
      </c>
      <c r="DR7" s="832"/>
      <c r="DS7" s="832"/>
      <c r="DT7" s="832"/>
      <c r="DU7" s="833"/>
      <c r="DV7" s="812"/>
      <c r="DW7" s="813"/>
      <c r="DX7" s="813"/>
      <c r="DY7" s="813"/>
      <c r="DZ7" s="814"/>
      <c r="EA7" s="234"/>
    </row>
    <row r="8" spans="1:131" s="235" customFormat="1" ht="26.25" customHeight="1" x14ac:dyDescent="0.15">
      <c r="A8" s="241">
        <v>2</v>
      </c>
      <c r="B8" s="815" t="s">
        <v>381</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t="s">
        <v>518</v>
      </c>
      <c r="AB8" s="819"/>
      <c r="AC8" s="819"/>
      <c r="AD8" s="819"/>
      <c r="AE8" s="820"/>
      <c r="AF8" s="821" t="s">
        <v>382</v>
      </c>
      <c r="AG8" s="822"/>
      <c r="AH8" s="822"/>
      <c r="AI8" s="822"/>
      <c r="AJ8" s="823"/>
      <c r="AK8" s="824" t="s">
        <v>518</v>
      </c>
      <c r="AL8" s="825"/>
      <c r="AM8" s="825"/>
      <c r="AN8" s="825"/>
      <c r="AO8" s="825"/>
      <c r="AP8" s="825" t="s">
        <v>518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570</v>
      </c>
      <c r="BT8" s="829"/>
      <c r="BU8" s="829"/>
      <c r="BV8" s="829"/>
      <c r="BW8" s="829"/>
      <c r="BX8" s="829"/>
      <c r="BY8" s="829"/>
      <c r="BZ8" s="829"/>
      <c r="CA8" s="829"/>
      <c r="CB8" s="829"/>
      <c r="CC8" s="829"/>
      <c r="CD8" s="829"/>
      <c r="CE8" s="829"/>
      <c r="CF8" s="829"/>
      <c r="CG8" s="830"/>
      <c r="CH8" s="841">
        <v>11</v>
      </c>
      <c r="CI8" s="842"/>
      <c r="CJ8" s="842"/>
      <c r="CK8" s="842"/>
      <c r="CL8" s="843"/>
      <c r="CM8" s="841">
        <v>291</v>
      </c>
      <c r="CN8" s="842"/>
      <c r="CO8" s="842"/>
      <c r="CP8" s="842"/>
      <c r="CQ8" s="843"/>
      <c r="CR8" s="841">
        <v>61</v>
      </c>
      <c r="CS8" s="842"/>
      <c r="CT8" s="842"/>
      <c r="CU8" s="842"/>
      <c r="CV8" s="843"/>
      <c r="CW8" s="841">
        <v>0</v>
      </c>
      <c r="CX8" s="842"/>
      <c r="CY8" s="842"/>
      <c r="CZ8" s="842"/>
      <c r="DA8" s="843"/>
      <c r="DB8" s="841" t="s">
        <v>518</v>
      </c>
      <c r="DC8" s="842"/>
      <c r="DD8" s="842"/>
      <c r="DE8" s="842"/>
      <c r="DF8" s="843"/>
      <c r="DG8" s="841" t="s">
        <v>518</v>
      </c>
      <c r="DH8" s="842"/>
      <c r="DI8" s="842"/>
      <c r="DJ8" s="842"/>
      <c r="DK8" s="843"/>
      <c r="DL8" s="841" t="s">
        <v>518</v>
      </c>
      <c r="DM8" s="842"/>
      <c r="DN8" s="842"/>
      <c r="DO8" s="842"/>
      <c r="DP8" s="843"/>
      <c r="DQ8" s="841" t="s">
        <v>518</v>
      </c>
      <c r="DR8" s="842"/>
      <c r="DS8" s="842"/>
      <c r="DT8" s="842"/>
      <c r="DU8" s="843"/>
      <c r="DV8" s="844"/>
      <c r="DW8" s="845"/>
      <c r="DX8" s="845"/>
      <c r="DY8" s="845"/>
      <c r="DZ8" s="846"/>
      <c r="EA8" s="234"/>
    </row>
    <row r="9" spans="1:131" s="235" customFormat="1" ht="26.25" customHeight="1" x14ac:dyDescent="0.15">
      <c r="A9" s="241">
        <v>3</v>
      </c>
      <c r="B9" s="815" t="s">
        <v>383</v>
      </c>
      <c r="C9" s="816"/>
      <c r="D9" s="816"/>
      <c r="E9" s="816"/>
      <c r="F9" s="816"/>
      <c r="G9" s="816"/>
      <c r="H9" s="816"/>
      <c r="I9" s="816"/>
      <c r="J9" s="816"/>
      <c r="K9" s="816"/>
      <c r="L9" s="816"/>
      <c r="M9" s="816"/>
      <c r="N9" s="816"/>
      <c r="O9" s="816"/>
      <c r="P9" s="817"/>
      <c r="Q9" s="818">
        <v>143</v>
      </c>
      <c r="R9" s="819"/>
      <c r="S9" s="819"/>
      <c r="T9" s="819"/>
      <c r="U9" s="819"/>
      <c r="V9" s="819">
        <v>132</v>
      </c>
      <c r="W9" s="819"/>
      <c r="X9" s="819"/>
      <c r="Y9" s="819"/>
      <c r="Z9" s="819"/>
      <c r="AA9" s="819">
        <v>11</v>
      </c>
      <c r="AB9" s="819"/>
      <c r="AC9" s="819"/>
      <c r="AD9" s="819"/>
      <c r="AE9" s="820"/>
      <c r="AF9" s="821">
        <v>11</v>
      </c>
      <c r="AG9" s="822"/>
      <c r="AH9" s="822"/>
      <c r="AI9" s="822"/>
      <c r="AJ9" s="823"/>
      <c r="AK9" s="824">
        <v>56</v>
      </c>
      <c r="AL9" s="825"/>
      <c r="AM9" s="825"/>
      <c r="AN9" s="825"/>
      <c r="AO9" s="825"/>
      <c r="AP9" s="825" t="s">
        <v>518</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571</v>
      </c>
      <c r="BT9" s="829"/>
      <c r="BU9" s="829"/>
      <c r="BV9" s="829"/>
      <c r="BW9" s="829"/>
      <c r="BX9" s="829"/>
      <c r="BY9" s="829"/>
      <c r="BZ9" s="829"/>
      <c r="CA9" s="829"/>
      <c r="CB9" s="829"/>
      <c r="CC9" s="829"/>
      <c r="CD9" s="829"/>
      <c r="CE9" s="829"/>
      <c r="CF9" s="829"/>
      <c r="CG9" s="830"/>
      <c r="CH9" s="841">
        <v>-2</v>
      </c>
      <c r="CI9" s="842"/>
      <c r="CJ9" s="842"/>
      <c r="CK9" s="842"/>
      <c r="CL9" s="843"/>
      <c r="CM9" s="841">
        <v>3653</v>
      </c>
      <c r="CN9" s="842"/>
      <c r="CO9" s="842"/>
      <c r="CP9" s="842"/>
      <c r="CQ9" s="843"/>
      <c r="CR9" s="841">
        <v>300</v>
      </c>
      <c r="CS9" s="842"/>
      <c r="CT9" s="842"/>
      <c r="CU9" s="842"/>
      <c r="CV9" s="843"/>
      <c r="CW9" s="841">
        <v>19</v>
      </c>
      <c r="CX9" s="842"/>
      <c r="CY9" s="842"/>
      <c r="CZ9" s="842"/>
      <c r="DA9" s="843"/>
      <c r="DB9" s="841" t="s">
        <v>518</v>
      </c>
      <c r="DC9" s="842"/>
      <c r="DD9" s="842"/>
      <c r="DE9" s="842"/>
      <c r="DF9" s="843"/>
      <c r="DG9" s="841" t="s">
        <v>518</v>
      </c>
      <c r="DH9" s="842"/>
      <c r="DI9" s="842"/>
      <c r="DJ9" s="842"/>
      <c r="DK9" s="843"/>
      <c r="DL9" s="841" t="s">
        <v>518</v>
      </c>
      <c r="DM9" s="842"/>
      <c r="DN9" s="842"/>
      <c r="DO9" s="842"/>
      <c r="DP9" s="843"/>
      <c r="DQ9" s="841" t="s">
        <v>518</v>
      </c>
      <c r="DR9" s="842"/>
      <c r="DS9" s="842"/>
      <c r="DT9" s="842"/>
      <c r="DU9" s="843"/>
      <c r="DV9" s="844"/>
      <c r="DW9" s="845"/>
      <c r="DX9" s="845"/>
      <c r="DY9" s="845"/>
      <c r="DZ9" s="846"/>
      <c r="EA9" s="234"/>
    </row>
    <row r="10" spans="1:131" s="235" customFormat="1" ht="26.25" customHeight="1" x14ac:dyDescent="0.15">
      <c r="A10" s="241">
        <v>4</v>
      </c>
      <c r="B10" s="815" t="s">
        <v>384</v>
      </c>
      <c r="C10" s="816"/>
      <c r="D10" s="816"/>
      <c r="E10" s="816"/>
      <c r="F10" s="816"/>
      <c r="G10" s="816"/>
      <c r="H10" s="816"/>
      <c r="I10" s="816"/>
      <c r="J10" s="816"/>
      <c r="K10" s="816"/>
      <c r="L10" s="816"/>
      <c r="M10" s="816"/>
      <c r="N10" s="816"/>
      <c r="O10" s="816"/>
      <c r="P10" s="817"/>
      <c r="Q10" s="818">
        <v>74</v>
      </c>
      <c r="R10" s="819"/>
      <c r="S10" s="819"/>
      <c r="T10" s="819"/>
      <c r="U10" s="819"/>
      <c r="V10" s="819">
        <v>62</v>
      </c>
      <c r="W10" s="819"/>
      <c r="X10" s="819"/>
      <c r="Y10" s="819"/>
      <c r="Z10" s="819"/>
      <c r="AA10" s="819">
        <v>12</v>
      </c>
      <c r="AB10" s="819"/>
      <c r="AC10" s="819"/>
      <c r="AD10" s="819"/>
      <c r="AE10" s="820"/>
      <c r="AF10" s="821">
        <v>1</v>
      </c>
      <c r="AG10" s="822"/>
      <c r="AH10" s="822"/>
      <c r="AI10" s="822"/>
      <c r="AJ10" s="823"/>
      <c r="AK10" s="824">
        <v>43</v>
      </c>
      <c r="AL10" s="825"/>
      <c r="AM10" s="825"/>
      <c r="AN10" s="825"/>
      <c r="AO10" s="825"/>
      <c r="AP10" s="825">
        <v>273</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572</v>
      </c>
      <c r="BT10" s="829"/>
      <c r="BU10" s="829"/>
      <c r="BV10" s="829"/>
      <c r="BW10" s="829"/>
      <c r="BX10" s="829"/>
      <c r="BY10" s="829"/>
      <c r="BZ10" s="829"/>
      <c r="CA10" s="829"/>
      <c r="CB10" s="829"/>
      <c r="CC10" s="829"/>
      <c r="CD10" s="829"/>
      <c r="CE10" s="829"/>
      <c r="CF10" s="829"/>
      <c r="CG10" s="830"/>
      <c r="CH10" s="841">
        <v>52</v>
      </c>
      <c r="CI10" s="842"/>
      <c r="CJ10" s="842"/>
      <c r="CK10" s="842"/>
      <c r="CL10" s="843"/>
      <c r="CM10" s="841">
        <v>1854</v>
      </c>
      <c r="CN10" s="842"/>
      <c r="CO10" s="842"/>
      <c r="CP10" s="842"/>
      <c r="CQ10" s="843"/>
      <c r="CR10" s="841">
        <v>175</v>
      </c>
      <c r="CS10" s="842"/>
      <c r="CT10" s="842"/>
      <c r="CU10" s="842"/>
      <c r="CV10" s="843"/>
      <c r="CW10" s="841" t="s">
        <v>518</v>
      </c>
      <c r="CX10" s="842"/>
      <c r="CY10" s="842"/>
      <c r="CZ10" s="842"/>
      <c r="DA10" s="843"/>
      <c r="DB10" s="841">
        <v>810</v>
      </c>
      <c r="DC10" s="842"/>
      <c r="DD10" s="842"/>
      <c r="DE10" s="842"/>
      <c r="DF10" s="843"/>
      <c r="DG10" s="841" t="s">
        <v>518</v>
      </c>
      <c r="DH10" s="842"/>
      <c r="DI10" s="842"/>
      <c r="DJ10" s="842"/>
      <c r="DK10" s="843"/>
      <c r="DL10" s="841" t="s">
        <v>518</v>
      </c>
      <c r="DM10" s="842"/>
      <c r="DN10" s="842"/>
      <c r="DO10" s="842"/>
      <c r="DP10" s="843"/>
      <c r="DQ10" s="841" t="s">
        <v>518</v>
      </c>
      <c r="DR10" s="842"/>
      <c r="DS10" s="842"/>
      <c r="DT10" s="842"/>
      <c r="DU10" s="843"/>
      <c r="DV10" s="844"/>
      <c r="DW10" s="845"/>
      <c r="DX10" s="845"/>
      <c r="DY10" s="845"/>
      <c r="DZ10" s="846"/>
      <c r="EA10" s="234"/>
    </row>
    <row r="11" spans="1:131" s="235" customFormat="1" ht="26.25" customHeight="1" x14ac:dyDescent="0.15">
      <c r="A11" s="241">
        <v>5</v>
      </c>
      <c r="B11" s="815" t="s">
        <v>385</v>
      </c>
      <c r="C11" s="816"/>
      <c r="D11" s="816"/>
      <c r="E11" s="816"/>
      <c r="F11" s="816"/>
      <c r="G11" s="816"/>
      <c r="H11" s="816"/>
      <c r="I11" s="816"/>
      <c r="J11" s="816"/>
      <c r="K11" s="816"/>
      <c r="L11" s="816"/>
      <c r="M11" s="816"/>
      <c r="N11" s="816"/>
      <c r="O11" s="816"/>
      <c r="P11" s="817"/>
      <c r="Q11" s="818">
        <v>42</v>
      </c>
      <c r="R11" s="819"/>
      <c r="S11" s="819"/>
      <c r="T11" s="819"/>
      <c r="U11" s="819"/>
      <c r="V11" s="819">
        <v>16</v>
      </c>
      <c r="W11" s="819"/>
      <c r="X11" s="819"/>
      <c r="Y11" s="819"/>
      <c r="Z11" s="819"/>
      <c r="AA11" s="819">
        <v>27</v>
      </c>
      <c r="AB11" s="819"/>
      <c r="AC11" s="819"/>
      <c r="AD11" s="819"/>
      <c r="AE11" s="820"/>
      <c r="AF11" s="821" t="s">
        <v>123</v>
      </c>
      <c r="AG11" s="822"/>
      <c r="AH11" s="822"/>
      <c r="AI11" s="822"/>
      <c r="AJ11" s="823"/>
      <c r="AK11" s="824">
        <v>1</v>
      </c>
      <c r="AL11" s="825"/>
      <c r="AM11" s="825"/>
      <c r="AN11" s="825"/>
      <c r="AO11" s="825"/>
      <c r="AP11" s="825">
        <v>57</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573</v>
      </c>
      <c r="BT11" s="829"/>
      <c r="BU11" s="829"/>
      <c r="BV11" s="829"/>
      <c r="BW11" s="829"/>
      <c r="BX11" s="829"/>
      <c r="BY11" s="829"/>
      <c r="BZ11" s="829"/>
      <c r="CA11" s="829"/>
      <c r="CB11" s="829"/>
      <c r="CC11" s="829"/>
      <c r="CD11" s="829"/>
      <c r="CE11" s="829"/>
      <c r="CF11" s="829"/>
      <c r="CG11" s="830"/>
      <c r="CH11" s="841">
        <v>3</v>
      </c>
      <c r="CI11" s="842"/>
      <c r="CJ11" s="842"/>
      <c r="CK11" s="842"/>
      <c r="CL11" s="843"/>
      <c r="CM11" s="841">
        <v>175</v>
      </c>
      <c r="CN11" s="842"/>
      <c r="CO11" s="842"/>
      <c r="CP11" s="842"/>
      <c r="CQ11" s="843"/>
      <c r="CR11" s="841">
        <v>36</v>
      </c>
      <c r="CS11" s="842"/>
      <c r="CT11" s="842"/>
      <c r="CU11" s="842"/>
      <c r="CV11" s="843"/>
      <c r="CW11" s="841" t="s">
        <v>518</v>
      </c>
      <c r="CX11" s="842"/>
      <c r="CY11" s="842"/>
      <c r="CZ11" s="842"/>
      <c r="DA11" s="843"/>
      <c r="DB11" s="841" t="s">
        <v>518</v>
      </c>
      <c r="DC11" s="842"/>
      <c r="DD11" s="842"/>
      <c r="DE11" s="842"/>
      <c r="DF11" s="843"/>
      <c r="DG11" s="841" t="s">
        <v>518</v>
      </c>
      <c r="DH11" s="842"/>
      <c r="DI11" s="842"/>
      <c r="DJ11" s="842"/>
      <c r="DK11" s="843"/>
      <c r="DL11" s="841" t="s">
        <v>518</v>
      </c>
      <c r="DM11" s="842"/>
      <c r="DN11" s="842"/>
      <c r="DO11" s="842"/>
      <c r="DP11" s="843"/>
      <c r="DQ11" s="841" t="s">
        <v>518</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574</v>
      </c>
      <c r="BT12" s="829"/>
      <c r="BU12" s="829"/>
      <c r="BV12" s="829"/>
      <c r="BW12" s="829"/>
      <c r="BX12" s="829"/>
      <c r="BY12" s="829"/>
      <c r="BZ12" s="829"/>
      <c r="CA12" s="829"/>
      <c r="CB12" s="829"/>
      <c r="CC12" s="829"/>
      <c r="CD12" s="829"/>
      <c r="CE12" s="829"/>
      <c r="CF12" s="829"/>
      <c r="CG12" s="830"/>
      <c r="CH12" s="841">
        <v>17</v>
      </c>
      <c r="CI12" s="842"/>
      <c r="CJ12" s="842"/>
      <c r="CK12" s="842"/>
      <c r="CL12" s="843"/>
      <c r="CM12" s="841">
        <v>2637</v>
      </c>
      <c r="CN12" s="842"/>
      <c r="CO12" s="842"/>
      <c r="CP12" s="842"/>
      <c r="CQ12" s="843"/>
      <c r="CR12" s="841">
        <v>513</v>
      </c>
      <c r="CS12" s="842"/>
      <c r="CT12" s="842"/>
      <c r="CU12" s="842"/>
      <c r="CV12" s="843"/>
      <c r="CW12" s="841">
        <v>36</v>
      </c>
      <c r="CX12" s="842"/>
      <c r="CY12" s="842"/>
      <c r="CZ12" s="842"/>
      <c r="DA12" s="843"/>
      <c r="DB12" s="841" t="s">
        <v>518</v>
      </c>
      <c r="DC12" s="842"/>
      <c r="DD12" s="842"/>
      <c r="DE12" s="842"/>
      <c r="DF12" s="843"/>
      <c r="DG12" s="841" t="s">
        <v>518</v>
      </c>
      <c r="DH12" s="842"/>
      <c r="DI12" s="842"/>
      <c r="DJ12" s="842"/>
      <c r="DK12" s="843"/>
      <c r="DL12" s="841" t="s">
        <v>518</v>
      </c>
      <c r="DM12" s="842"/>
      <c r="DN12" s="842"/>
      <c r="DO12" s="842"/>
      <c r="DP12" s="843"/>
      <c r="DQ12" s="841" t="s">
        <v>518</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t="s">
        <v>579</v>
      </c>
      <c r="BS13" s="828" t="s">
        <v>575</v>
      </c>
      <c r="BT13" s="829"/>
      <c r="BU13" s="829"/>
      <c r="BV13" s="829"/>
      <c r="BW13" s="829"/>
      <c r="BX13" s="829"/>
      <c r="BY13" s="829"/>
      <c r="BZ13" s="829"/>
      <c r="CA13" s="829"/>
      <c r="CB13" s="829"/>
      <c r="CC13" s="829"/>
      <c r="CD13" s="829"/>
      <c r="CE13" s="829"/>
      <c r="CF13" s="829"/>
      <c r="CG13" s="830"/>
      <c r="CH13" s="841">
        <v>58</v>
      </c>
      <c r="CI13" s="842"/>
      <c r="CJ13" s="842"/>
      <c r="CK13" s="842"/>
      <c r="CL13" s="843"/>
      <c r="CM13" s="841">
        <v>12068</v>
      </c>
      <c r="CN13" s="842"/>
      <c r="CO13" s="842"/>
      <c r="CP13" s="842"/>
      <c r="CQ13" s="843"/>
      <c r="CR13" s="841">
        <v>10</v>
      </c>
      <c r="CS13" s="842"/>
      <c r="CT13" s="842"/>
      <c r="CU13" s="842"/>
      <c r="CV13" s="843"/>
      <c r="CW13" s="841" t="s">
        <v>518</v>
      </c>
      <c r="CX13" s="842"/>
      <c r="CY13" s="842"/>
      <c r="CZ13" s="842"/>
      <c r="DA13" s="843"/>
      <c r="DB13" s="841">
        <v>5506</v>
      </c>
      <c r="DC13" s="842"/>
      <c r="DD13" s="842"/>
      <c r="DE13" s="842"/>
      <c r="DF13" s="843"/>
      <c r="DG13" s="841">
        <v>5080</v>
      </c>
      <c r="DH13" s="842"/>
      <c r="DI13" s="842"/>
      <c r="DJ13" s="842"/>
      <c r="DK13" s="843"/>
      <c r="DL13" s="841" t="s">
        <v>518</v>
      </c>
      <c r="DM13" s="842"/>
      <c r="DN13" s="842"/>
      <c r="DO13" s="842"/>
      <c r="DP13" s="843"/>
      <c r="DQ13" s="841" t="s">
        <v>518</v>
      </c>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t="s">
        <v>579</v>
      </c>
      <c r="BS14" s="828" t="s">
        <v>576</v>
      </c>
      <c r="BT14" s="829"/>
      <c r="BU14" s="829"/>
      <c r="BV14" s="829"/>
      <c r="BW14" s="829"/>
      <c r="BX14" s="829"/>
      <c r="BY14" s="829"/>
      <c r="BZ14" s="829"/>
      <c r="CA14" s="829"/>
      <c r="CB14" s="829"/>
      <c r="CC14" s="829"/>
      <c r="CD14" s="829"/>
      <c r="CE14" s="829"/>
      <c r="CF14" s="829"/>
      <c r="CG14" s="830"/>
      <c r="CH14" s="841">
        <v>596</v>
      </c>
      <c r="CI14" s="842"/>
      <c r="CJ14" s="842"/>
      <c r="CK14" s="842"/>
      <c r="CL14" s="843"/>
      <c r="CM14" s="841">
        <v>9426</v>
      </c>
      <c r="CN14" s="842"/>
      <c r="CO14" s="842"/>
      <c r="CP14" s="842"/>
      <c r="CQ14" s="843"/>
      <c r="CR14" s="841" t="s">
        <v>518</v>
      </c>
      <c r="CS14" s="842"/>
      <c r="CT14" s="842"/>
      <c r="CU14" s="842"/>
      <c r="CV14" s="843"/>
      <c r="CW14" s="841">
        <v>166</v>
      </c>
      <c r="CX14" s="842"/>
      <c r="CY14" s="842"/>
      <c r="CZ14" s="842"/>
      <c r="DA14" s="843"/>
      <c r="DB14" s="841" t="s">
        <v>518</v>
      </c>
      <c r="DC14" s="842"/>
      <c r="DD14" s="842"/>
      <c r="DE14" s="842"/>
      <c r="DF14" s="843"/>
      <c r="DG14" s="841" t="s">
        <v>518</v>
      </c>
      <c r="DH14" s="842"/>
      <c r="DI14" s="842"/>
      <c r="DJ14" s="842"/>
      <c r="DK14" s="843"/>
      <c r="DL14" s="841">
        <v>35</v>
      </c>
      <c r="DM14" s="842"/>
      <c r="DN14" s="842"/>
      <c r="DO14" s="842"/>
      <c r="DP14" s="843"/>
      <c r="DQ14" s="841">
        <v>35</v>
      </c>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t="s">
        <v>579</v>
      </c>
      <c r="BS15" s="828" t="s">
        <v>577</v>
      </c>
      <c r="BT15" s="829"/>
      <c r="BU15" s="829"/>
      <c r="BV15" s="829"/>
      <c r="BW15" s="829"/>
      <c r="BX15" s="829"/>
      <c r="BY15" s="829"/>
      <c r="BZ15" s="829"/>
      <c r="CA15" s="829"/>
      <c r="CB15" s="829"/>
      <c r="CC15" s="829"/>
      <c r="CD15" s="829"/>
      <c r="CE15" s="829"/>
      <c r="CF15" s="829"/>
      <c r="CG15" s="830"/>
      <c r="CH15" s="841" t="s">
        <v>518</v>
      </c>
      <c r="CI15" s="842"/>
      <c r="CJ15" s="842"/>
      <c r="CK15" s="842"/>
      <c r="CL15" s="843"/>
      <c r="CM15" s="841" t="s">
        <v>518</v>
      </c>
      <c r="CN15" s="842"/>
      <c r="CO15" s="842"/>
      <c r="CP15" s="842"/>
      <c r="CQ15" s="843"/>
      <c r="CR15" s="841" t="s">
        <v>518</v>
      </c>
      <c r="CS15" s="842"/>
      <c r="CT15" s="842"/>
      <c r="CU15" s="842"/>
      <c r="CV15" s="843"/>
      <c r="CW15" s="841" t="s">
        <v>518</v>
      </c>
      <c r="CX15" s="842"/>
      <c r="CY15" s="842"/>
      <c r="CZ15" s="842"/>
      <c r="DA15" s="843"/>
      <c r="DB15" s="841" t="s">
        <v>518</v>
      </c>
      <c r="DC15" s="842"/>
      <c r="DD15" s="842"/>
      <c r="DE15" s="842"/>
      <c r="DF15" s="843"/>
      <c r="DG15" s="841" t="s">
        <v>518</v>
      </c>
      <c r="DH15" s="842"/>
      <c r="DI15" s="842"/>
      <c r="DJ15" s="842"/>
      <c r="DK15" s="843"/>
      <c r="DL15" s="841">
        <v>72</v>
      </c>
      <c r="DM15" s="842"/>
      <c r="DN15" s="842"/>
      <c r="DO15" s="842"/>
      <c r="DP15" s="843"/>
      <c r="DQ15" s="841" t="s">
        <v>518</v>
      </c>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t="s">
        <v>579</v>
      </c>
      <c r="BS16" s="828" t="s">
        <v>578</v>
      </c>
      <c r="BT16" s="829"/>
      <c r="BU16" s="829"/>
      <c r="BV16" s="829"/>
      <c r="BW16" s="829"/>
      <c r="BX16" s="829"/>
      <c r="BY16" s="829"/>
      <c r="BZ16" s="829"/>
      <c r="CA16" s="829"/>
      <c r="CB16" s="829"/>
      <c r="CC16" s="829"/>
      <c r="CD16" s="829"/>
      <c r="CE16" s="829"/>
      <c r="CF16" s="829"/>
      <c r="CG16" s="830"/>
      <c r="CH16" s="841" t="s">
        <v>518</v>
      </c>
      <c r="CI16" s="842"/>
      <c r="CJ16" s="842"/>
      <c r="CK16" s="842"/>
      <c r="CL16" s="843"/>
      <c r="CM16" s="841" t="s">
        <v>518</v>
      </c>
      <c r="CN16" s="842"/>
      <c r="CO16" s="842"/>
      <c r="CP16" s="842"/>
      <c r="CQ16" s="843"/>
      <c r="CR16" s="841" t="s">
        <v>518</v>
      </c>
      <c r="CS16" s="842"/>
      <c r="CT16" s="842"/>
      <c r="CU16" s="842"/>
      <c r="CV16" s="843"/>
      <c r="CW16" s="841" t="s">
        <v>518</v>
      </c>
      <c r="CX16" s="842"/>
      <c r="CY16" s="842"/>
      <c r="CZ16" s="842"/>
      <c r="DA16" s="843"/>
      <c r="DB16" s="841" t="s">
        <v>518</v>
      </c>
      <c r="DC16" s="842"/>
      <c r="DD16" s="842"/>
      <c r="DE16" s="842"/>
      <c r="DF16" s="843"/>
      <c r="DG16" s="841" t="s">
        <v>518</v>
      </c>
      <c r="DH16" s="842"/>
      <c r="DI16" s="842"/>
      <c r="DJ16" s="842"/>
      <c r="DK16" s="843"/>
      <c r="DL16" s="841">
        <v>64</v>
      </c>
      <c r="DM16" s="842"/>
      <c r="DN16" s="842"/>
      <c r="DO16" s="842"/>
      <c r="DP16" s="843"/>
      <c r="DQ16" s="841" t="s">
        <v>518</v>
      </c>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387</v>
      </c>
      <c r="B23" s="850" t="s">
        <v>388</v>
      </c>
      <c r="C23" s="851"/>
      <c r="D23" s="851"/>
      <c r="E23" s="851"/>
      <c r="F23" s="851"/>
      <c r="G23" s="851"/>
      <c r="H23" s="851"/>
      <c r="I23" s="851"/>
      <c r="J23" s="851"/>
      <c r="K23" s="851"/>
      <c r="L23" s="851"/>
      <c r="M23" s="851"/>
      <c r="N23" s="851"/>
      <c r="O23" s="851"/>
      <c r="P23" s="852"/>
      <c r="Q23" s="853">
        <v>171624</v>
      </c>
      <c r="R23" s="854"/>
      <c r="S23" s="854"/>
      <c r="T23" s="854"/>
      <c r="U23" s="854"/>
      <c r="V23" s="854">
        <v>168677</v>
      </c>
      <c r="W23" s="854"/>
      <c r="X23" s="854"/>
      <c r="Y23" s="854"/>
      <c r="Z23" s="854"/>
      <c r="AA23" s="854">
        <v>2947</v>
      </c>
      <c r="AB23" s="854"/>
      <c r="AC23" s="854"/>
      <c r="AD23" s="854"/>
      <c r="AE23" s="855"/>
      <c r="AF23" s="856">
        <v>2447</v>
      </c>
      <c r="AG23" s="854"/>
      <c r="AH23" s="854"/>
      <c r="AI23" s="854"/>
      <c r="AJ23" s="857"/>
      <c r="AK23" s="858"/>
      <c r="AL23" s="859"/>
      <c r="AM23" s="859"/>
      <c r="AN23" s="859"/>
      <c r="AO23" s="859"/>
      <c r="AP23" s="854">
        <v>143840</v>
      </c>
      <c r="AQ23" s="854"/>
      <c r="AR23" s="854"/>
      <c r="AS23" s="854"/>
      <c r="AT23" s="854"/>
      <c r="AU23" s="860"/>
      <c r="AV23" s="860"/>
      <c r="AW23" s="860"/>
      <c r="AX23" s="860"/>
      <c r="AY23" s="861"/>
      <c r="AZ23" s="869" t="s">
        <v>389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400</v>
      </c>
      <c r="C28" s="792"/>
      <c r="D28" s="792"/>
      <c r="E28" s="792"/>
      <c r="F28" s="792"/>
      <c r="G28" s="792"/>
      <c r="H28" s="792"/>
      <c r="I28" s="792"/>
      <c r="J28" s="792"/>
      <c r="K28" s="792"/>
      <c r="L28" s="792"/>
      <c r="M28" s="792"/>
      <c r="N28" s="792"/>
      <c r="O28" s="792"/>
      <c r="P28" s="793"/>
      <c r="Q28" s="882">
        <v>51852</v>
      </c>
      <c r="R28" s="883"/>
      <c r="S28" s="883"/>
      <c r="T28" s="883"/>
      <c r="U28" s="883"/>
      <c r="V28" s="883">
        <v>50616</v>
      </c>
      <c r="W28" s="883"/>
      <c r="X28" s="883"/>
      <c r="Y28" s="883"/>
      <c r="Z28" s="883"/>
      <c r="AA28" s="883">
        <v>1236</v>
      </c>
      <c r="AB28" s="883"/>
      <c r="AC28" s="883"/>
      <c r="AD28" s="883"/>
      <c r="AE28" s="884"/>
      <c r="AF28" s="885">
        <v>1236</v>
      </c>
      <c r="AG28" s="883"/>
      <c r="AH28" s="883"/>
      <c r="AI28" s="883"/>
      <c r="AJ28" s="886"/>
      <c r="AK28" s="887">
        <v>4763</v>
      </c>
      <c r="AL28" s="878"/>
      <c r="AM28" s="878"/>
      <c r="AN28" s="878"/>
      <c r="AO28" s="878"/>
      <c r="AP28" s="878" t="s">
        <v>518</v>
      </c>
      <c r="AQ28" s="878"/>
      <c r="AR28" s="878"/>
      <c r="AS28" s="878"/>
      <c r="AT28" s="878"/>
      <c r="AU28" s="878" t="s">
        <v>518</v>
      </c>
      <c r="AV28" s="878"/>
      <c r="AW28" s="878"/>
      <c r="AX28" s="878"/>
      <c r="AY28" s="878"/>
      <c r="AZ28" s="879" t="s">
        <v>518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401</v>
      </c>
      <c r="C29" s="816"/>
      <c r="D29" s="816"/>
      <c r="E29" s="816"/>
      <c r="F29" s="816"/>
      <c r="G29" s="816"/>
      <c r="H29" s="816"/>
      <c r="I29" s="816"/>
      <c r="J29" s="816"/>
      <c r="K29" s="816"/>
      <c r="L29" s="816"/>
      <c r="M29" s="816"/>
      <c r="N29" s="816"/>
      <c r="O29" s="816"/>
      <c r="P29" s="817"/>
      <c r="Q29" s="818">
        <v>31315</v>
      </c>
      <c r="R29" s="819"/>
      <c r="S29" s="819"/>
      <c r="T29" s="819"/>
      <c r="U29" s="819"/>
      <c r="V29" s="819">
        <v>30928</v>
      </c>
      <c r="W29" s="819"/>
      <c r="X29" s="819"/>
      <c r="Y29" s="819"/>
      <c r="Z29" s="819"/>
      <c r="AA29" s="819">
        <v>387</v>
      </c>
      <c r="AB29" s="819"/>
      <c r="AC29" s="819"/>
      <c r="AD29" s="819"/>
      <c r="AE29" s="820"/>
      <c r="AF29" s="821">
        <v>387</v>
      </c>
      <c r="AG29" s="822"/>
      <c r="AH29" s="822"/>
      <c r="AI29" s="822"/>
      <c r="AJ29" s="823"/>
      <c r="AK29" s="890">
        <v>4518</v>
      </c>
      <c r="AL29" s="891"/>
      <c r="AM29" s="891"/>
      <c r="AN29" s="891"/>
      <c r="AO29" s="891"/>
      <c r="AP29" s="891" t="s">
        <v>518</v>
      </c>
      <c r="AQ29" s="891"/>
      <c r="AR29" s="891"/>
      <c r="AS29" s="891"/>
      <c r="AT29" s="891"/>
      <c r="AU29" s="891" t="s">
        <v>518</v>
      </c>
      <c r="AV29" s="891"/>
      <c r="AW29" s="891"/>
      <c r="AX29" s="891"/>
      <c r="AY29" s="891"/>
      <c r="AZ29" s="892" t="s">
        <v>518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402</v>
      </c>
      <c r="C30" s="816"/>
      <c r="D30" s="816"/>
      <c r="E30" s="816"/>
      <c r="F30" s="816"/>
      <c r="G30" s="816"/>
      <c r="H30" s="816"/>
      <c r="I30" s="816"/>
      <c r="J30" s="816"/>
      <c r="K30" s="816"/>
      <c r="L30" s="816"/>
      <c r="M30" s="816"/>
      <c r="N30" s="816"/>
      <c r="O30" s="816"/>
      <c r="P30" s="817"/>
      <c r="Q30" s="818">
        <v>6961</v>
      </c>
      <c r="R30" s="819"/>
      <c r="S30" s="819"/>
      <c r="T30" s="819"/>
      <c r="U30" s="819"/>
      <c r="V30" s="819">
        <v>6727</v>
      </c>
      <c r="W30" s="819"/>
      <c r="X30" s="819"/>
      <c r="Y30" s="819"/>
      <c r="Z30" s="819"/>
      <c r="AA30" s="819">
        <v>234</v>
      </c>
      <c r="AB30" s="819"/>
      <c r="AC30" s="819"/>
      <c r="AD30" s="819"/>
      <c r="AE30" s="820"/>
      <c r="AF30" s="821">
        <v>234</v>
      </c>
      <c r="AG30" s="822"/>
      <c r="AH30" s="822"/>
      <c r="AI30" s="822"/>
      <c r="AJ30" s="823"/>
      <c r="AK30" s="890">
        <v>1278</v>
      </c>
      <c r="AL30" s="891"/>
      <c r="AM30" s="891"/>
      <c r="AN30" s="891"/>
      <c r="AO30" s="891"/>
      <c r="AP30" s="891" t="s">
        <v>518</v>
      </c>
      <c r="AQ30" s="891"/>
      <c r="AR30" s="891"/>
      <c r="AS30" s="891"/>
      <c r="AT30" s="891"/>
      <c r="AU30" s="891" t="s">
        <v>518</v>
      </c>
      <c r="AV30" s="891"/>
      <c r="AW30" s="891"/>
      <c r="AX30" s="891"/>
      <c r="AY30" s="891"/>
      <c r="AZ30" s="892" t="s">
        <v>518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403</v>
      </c>
      <c r="C31" s="816"/>
      <c r="D31" s="816"/>
      <c r="E31" s="816"/>
      <c r="F31" s="816"/>
      <c r="G31" s="816"/>
      <c r="H31" s="816"/>
      <c r="I31" s="816"/>
      <c r="J31" s="816"/>
      <c r="K31" s="816"/>
      <c r="L31" s="816"/>
      <c r="M31" s="816"/>
      <c r="N31" s="816"/>
      <c r="O31" s="816"/>
      <c r="P31" s="817"/>
      <c r="Q31" s="818">
        <v>11</v>
      </c>
      <c r="R31" s="819"/>
      <c r="S31" s="819"/>
      <c r="T31" s="819"/>
      <c r="U31" s="819"/>
      <c r="V31" s="819">
        <v>11</v>
      </c>
      <c r="W31" s="819"/>
      <c r="X31" s="819"/>
      <c r="Y31" s="819"/>
      <c r="Z31" s="819"/>
      <c r="AA31" s="819">
        <v>0</v>
      </c>
      <c r="AB31" s="819"/>
      <c r="AC31" s="819"/>
      <c r="AD31" s="819"/>
      <c r="AE31" s="820"/>
      <c r="AF31" s="821">
        <v>0</v>
      </c>
      <c r="AG31" s="822"/>
      <c r="AH31" s="822"/>
      <c r="AI31" s="822"/>
      <c r="AJ31" s="823"/>
      <c r="AK31" s="890">
        <v>9</v>
      </c>
      <c r="AL31" s="891"/>
      <c r="AM31" s="891"/>
      <c r="AN31" s="891"/>
      <c r="AO31" s="891"/>
      <c r="AP31" s="891" t="s">
        <v>518</v>
      </c>
      <c r="AQ31" s="891"/>
      <c r="AR31" s="891"/>
      <c r="AS31" s="891"/>
      <c r="AT31" s="891"/>
      <c r="AU31" s="891" t="s">
        <v>518</v>
      </c>
      <c r="AV31" s="891"/>
      <c r="AW31" s="891"/>
      <c r="AX31" s="891"/>
      <c r="AY31" s="891"/>
      <c r="AZ31" s="892" t="s">
        <v>518</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404</v>
      </c>
      <c r="C32" s="816"/>
      <c r="D32" s="816"/>
      <c r="E32" s="816"/>
      <c r="F32" s="816"/>
      <c r="G32" s="816"/>
      <c r="H32" s="816"/>
      <c r="I32" s="816"/>
      <c r="J32" s="816"/>
      <c r="K32" s="816"/>
      <c r="L32" s="816"/>
      <c r="M32" s="816"/>
      <c r="N32" s="816"/>
      <c r="O32" s="816"/>
      <c r="P32" s="817"/>
      <c r="Q32" s="818">
        <v>10356</v>
      </c>
      <c r="R32" s="819"/>
      <c r="S32" s="819"/>
      <c r="T32" s="819"/>
      <c r="U32" s="819"/>
      <c r="V32" s="819">
        <v>9263</v>
      </c>
      <c r="W32" s="819"/>
      <c r="X32" s="819"/>
      <c r="Y32" s="819"/>
      <c r="Z32" s="819"/>
      <c r="AA32" s="819">
        <v>1093</v>
      </c>
      <c r="AB32" s="819"/>
      <c r="AC32" s="819"/>
      <c r="AD32" s="819"/>
      <c r="AE32" s="820"/>
      <c r="AF32" s="821">
        <v>3280</v>
      </c>
      <c r="AG32" s="822"/>
      <c r="AH32" s="822"/>
      <c r="AI32" s="822"/>
      <c r="AJ32" s="823"/>
      <c r="AK32" s="890">
        <v>132</v>
      </c>
      <c r="AL32" s="891"/>
      <c r="AM32" s="891"/>
      <c r="AN32" s="891"/>
      <c r="AO32" s="891"/>
      <c r="AP32" s="891">
        <v>19289</v>
      </c>
      <c r="AQ32" s="891"/>
      <c r="AR32" s="891"/>
      <c r="AS32" s="891"/>
      <c r="AT32" s="891"/>
      <c r="AU32" s="891">
        <v>309</v>
      </c>
      <c r="AV32" s="891"/>
      <c r="AW32" s="891"/>
      <c r="AX32" s="891"/>
      <c r="AY32" s="891"/>
      <c r="AZ32" s="892" t="s">
        <v>518</v>
      </c>
      <c r="BA32" s="892"/>
      <c r="BB32" s="892"/>
      <c r="BC32" s="892"/>
      <c r="BD32" s="892"/>
      <c r="BE32" s="888" t="s">
        <v>405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406</v>
      </c>
      <c r="C33" s="816"/>
      <c r="D33" s="816"/>
      <c r="E33" s="816"/>
      <c r="F33" s="816"/>
      <c r="G33" s="816"/>
      <c r="H33" s="816"/>
      <c r="I33" s="816"/>
      <c r="J33" s="816"/>
      <c r="K33" s="816"/>
      <c r="L33" s="816"/>
      <c r="M33" s="816"/>
      <c r="N33" s="816"/>
      <c r="O33" s="816"/>
      <c r="P33" s="817"/>
      <c r="Q33" s="818">
        <v>465</v>
      </c>
      <c r="R33" s="819"/>
      <c r="S33" s="819"/>
      <c r="T33" s="819"/>
      <c r="U33" s="819"/>
      <c r="V33" s="819">
        <v>378</v>
      </c>
      <c r="W33" s="819"/>
      <c r="X33" s="819"/>
      <c r="Y33" s="819"/>
      <c r="Z33" s="819"/>
      <c r="AA33" s="819">
        <v>87</v>
      </c>
      <c r="AB33" s="819"/>
      <c r="AC33" s="819"/>
      <c r="AD33" s="819"/>
      <c r="AE33" s="820"/>
      <c r="AF33" s="821">
        <v>2719</v>
      </c>
      <c r="AG33" s="822"/>
      <c r="AH33" s="822"/>
      <c r="AI33" s="822"/>
      <c r="AJ33" s="823"/>
      <c r="AK33" s="890">
        <v>0</v>
      </c>
      <c r="AL33" s="891"/>
      <c r="AM33" s="891"/>
      <c r="AN33" s="891"/>
      <c r="AO33" s="891"/>
      <c r="AP33" s="891">
        <v>187</v>
      </c>
      <c r="AQ33" s="891"/>
      <c r="AR33" s="891"/>
      <c r="AS33" s="891"/>
      <c r="AT33" s="891"/>
      <c r="AU33" s="891" t="s">
        <v>518</v>
      </c>
      <c r="AV33" s="891"/>
      <c r="AW33" s="891"/>
      <c r="AX33" s="891"/>
      <c r="AY33" s="891"/>
      <c r="AZ33" s="892" t="s">
        <v>518</v>
      </c>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407</v>
      </c>
      <c r="C34" s="816"/>
      <c r="D34" s="816"/>
      <c r="E34" s="816"/>
      <c r="F34" s="816"/>
      <c r="G34" s="816"/>
      <c r="H34" s="816"/>
      <c r="I34" s="816"/>
      <c r="J34" s="816"/>
      <c r="K34" s="816"/>
      <c r="L34" s="816"/>
      <c r="M34" s="816"/>
      <c r="N34" s="816"/>
      <c r="O34" s="816"/>
      <c r="P34" s="817"/>
      <c r="Q34" s="818">
        <v>12040</v>
      </c>
      <c r="R34" s="819"/>
      <c r="S34" s="819"/>
      <c r="T34" s="819"/>
      <c r="U34" s="819"/>
      <c r="V34" s="819">
        <v>10923</v>
      </c>
      <c r="W34" s="819"/>
      <c r="X34" s="819"/>
      <c r="Y34" s="819"/>
      <c r="Z34" s="819"/>
      <c r="AA34" s="819">
        <v>1116</v>
      </c>
      <c r="AB34" s="819"/>
      <c r="AC34" s="819"/>
      <c r="AD34" s="819"/>
      <c r="AE34" s="820"/>
      <c r="AF34" s="821">
        <v>1403</v>
      </c>
      <c r="AG34" s="822"/>
      <c r="AH34" s="822"/>
      <c r="AI34" s="822"/>
      <c r="AJ34" s="823"/>
      <c r="AK34" s="890">
        <v>4649</v>
      </c>
      <c r="AL34" s="891"/>
      <c r="AM34" s="891"/>
      <c r="AN34" s="891"/>
      <c r="AO34" s="891"/>
      <c r="AP34" s="891">
        <v>61272</v>
      </c>
      <c r="AQ34" s="891"/>
      <c r="AR34" s="891"/>
      <c r="AS34" s="891"/>
      <c r="AT34" s="891"/>
      <c r="AU34" s="891">
        <v>33761</v>
      </c>
      <c r="AV34" s="891"/>
      <c r="AW34" s="891"/>
      <c r="AX34" s="891"/>
      <c r="AY34" s="891"/>
      <c r="AZ34" s="892" t="s">
        <v>518</v>
      </c>
      <c r="BA34" s="892"/>
      <c r="BB34" s="892"/>
      <c r="BC34" s="892"/>
      <c r="BD34" s="892"/>
      <c r="BE34" s="888" t="s">
        <v>405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146</v>
      </c>
      <c r="C35" s="816"/>
      <c r="D35" s="816"/>
      <c r="E35" s="816"/>
      <c r="F35" s="816"/>
      <c r="G35" s="816"/>
      <c r="H35" s="816"/>
      <c r="I35" s="816"/>
      <c r="J35" s="816"/>
      <c r="K35" s="816"/>
      <c r="L35" s="816"/>
      <c r="M35" s="816"/>
      <c r="N35" s="816"/>
      <c r="O35" s="816"/>
      <c r="P35" s="817"/>
      <c r="Q35" s="818">
        <v>5223</v>
      </c>
      <c r="R35" s="819"/>
      <c r="S35" s="819"/>
      <c r="T35" s="819"/>
      <c r="U35" s="819"/>
      <c r="V35" s="819">
        <v>6036</v>
      </c>
      <c r="W35" s="819"/>
      <c r="X35" s="819"/>
      <c r="Y35" s="819"/>
      <c r="Z35" s="819"/>
      <c r="AA35" s="819">
        <v>-812</v>
      </c>
      <c r="AB35" s="819"/>
      <c r="AC35" s="819"/>
      <c r="AD35" s="819"/>
      <c r="AE35" s="820"/>
      <c r="AF35" s="821">
        <v>-379</v>
      </c>
      <c r="AG35" s="822"/>
      <c r="AH35" s="822"/>
      <c r="AI35" s="822"/>
      <c r="AJ35" s="823"/>
      <c r="AK35" s="890">
        <v>1304</v>
      </c>
      <c r="AL35" s="891"/>
      <c r="AM35" s="891"/>
      <c r="AN35" s="891"/>
      <c r="AO35" s="891"/>
      <c r="AP35" s="891">
        <v>3153</v>
      </c>
      <c r="AQ35" s="891"/>
      <c r="AR35" s="891"/>
      <c r="AS35" s="891"/>
      <c r="AT35" s="891"/>
      <c r="AU35" s="891">
        <v>3056</v>
      </c>
      <c r="AV35" s="891"/>
      <c r="AW35" s="891"/>
      <c r="AX35" s="891"/>
      <c r="AY35" s="891"/>
      <c r="AZ35" s="892">
        <v>8.1999999999999993</v>
      </c>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408</v>
      </c>
      <c r="C36" s="816"/>
      <c r="D36" s="816"/>
      <c r="E36" s="816"/>
      <c r="F36" s="816"/>
      <c r="G36" s="816"/>
      <c r="H36" s="816"/>
      <c r="I36" s="816"/>
      <c r="J36" s="816"/>
      <c r="K36" s="816"/>
      <c r="L36" s="816"/>
      <c r="M36" s="816"/>
      <c r="N36" s="816"/>
      <c r="O36" s="816"/>
      <c r="P36" s="817"/>
      <c r="Q36" s="818">
        <v>321</v>
      </c>
      <c r="R36" s="819"/>
      <c r="S36" s="819"/>
      <c r="T36" s="819"/>
      <c r="U36" s="819"/>
      <c r="V36" s="819">
        <v>316</v>
      </c>
      <c r="W36" s="819"/>
      <c r="X36" s="819"/>
      <c r="Y36" s="819"/>
      <c r="Z36" s="819"/>
      <c r="AA36" s="819">
        <v>5</v>
      </c>
      <c r="AB36" s="819"/>
      <c r="AC36" s="819"/>
      <c r="AD36" s="819"/>
      <c r="AE36" s="820"/>
      <c r="AF36" s="821">
        <v>5</v>
      </c>
      <c r="AG36" s="822"/>
      <c r="AH36" s="822"/>
      <c r="AI36" s="822"/>
      <c r="AJ36" s="823"/>
      <c r="AK36" s="890">
        <v>177</v>
      </c>
      <c r="AL36" s="891"/>
      <c r="AM36" s="891"/>
      <c r="AN36" s="891"/>
      <c r="AO36" s="891"/>
      <c r="AP36" s="891">
        <v>339</v>
      </c>
      <c r="AQ36" s="891"/>
      <c r="AR36" s="891"/>
      <c r="AS36" s="891"/>
      <c r="AT36" s="891"/>
      <c r="AU36" s="891">
        <v>167</v>
      </c>
      <c r="AV36" s="891"/>
      <c r="AW36" s="891"/>
      <c r="AX36" s="891"/>
      <c r="AY36" s="891"/>
      <c r="AZ36" s="892" t="s">
        <v>518</v>
      </c>
      <c r="BA36" s="892"/>
      <c r="BB36" s="892"/>
      <c r="BC36" s="892"/>
      <c r="BD36" s="892"/>
      <c r="BE36" s="888" t="s">
        <v>409</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387</v>
      </c>
      <c r="B63" s="850" t="s">
        <v>411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8885</v>
      </c>
      <c r="AG63" s="902"/>
      <c r="AH63" s="902"/>
      <c r="AI63" s="902"/>
      <c r="AJ63" s="903"/>
      <c r="AK63" s="904"/>
      <c r="AL63" s="899"/>
      <c r="AM63" s="899"/>
      <c r="AN63" s="899"/>
      <c r="AO63" s="899"/>
      <c r="AP63" s="902">
        <v>84240</v>
      </c>
      <c r="AQ63" s="902"/>
      <c r="AR63" s="902"/>
      <c r="AS63" s="902"/>
      <c r="AT63" s="902"/>
      <c r="AU63" s="902">
        <v>37293</v>
      </c>
      <c r="AV63" s="902"/>
      <c r="AW63" s="902"/>
      <c r="AX63" s="902"/>
      <c r="AY63" s="902"/>
      <c r="AZ63" s="906"/>
      <c r="BA63" s="906"/>
      <c r="BB63" s="906"/>
      <c r="BC63" s="906"/>
      <c r="BD63" s="906"/>
      <c r="BE63" s="907"/>
      <c r="BF63" s="907"/>
      <c r="BG63" s="907"/>
      <c r="BH63" s="907"/>
      <c r="BI63" s="908"/>
      <c r="BJ63" s="909" t="s">
        <v>123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413</v>
      </c>
      <c r="B66" s="801"/>
      <c r="C66" s="801"/>
      <c r="D66" s="801"/>
      <c r="E66" s="801"/>
      <c r="F66" s="801"/>
      <c r="G66" s="801"/>
      <c r="H66" s="801"/>
      <c r="I66" s="801"/>
      <c r="J66" s="801"/>
      <c r="K66" s="801"/>
      <c r="L66" s="801"/>
      <c r="M66" s="801"/>
      <c r="N66" s="801"/>
      <c r="O66" s="801"/>
      <c r="P66" s="802"/>
      <c r="Q66" s="777" t="s">
        <v>392</v>
      </c>
      <c r="R66" s="778"/>
      <c r="S66" s="778"/>
      <c r="T66" s="778"/>
      <c r="U66" s="779"/>
      <c r="V66" s="777" t="s">
        <v>393</v>
      </c>
      <c r="W66" s="778"/>
      <c r="X66" s="778"/>
      <c r="Y66" s="778"/>
      <c r="Z66" s="779"/>
      <c r="AA66" s="777" t="s">
        <v>394</v>
      </c>
      <c r="AB66" s="778"/>
      <c r="AC66" s="778"/>
      <c r="AD66" s="778"/>
      <c r="AE66" s="779"/>
      <c r="AF66" s="912" t="s">
        <v>414</v>
      </c>
      <c r="AG66" s="873"/>
      <c r="AH66" s="873"/>
      <c r="AI66" s="873"/>
      <c r="AJ66" s="913"/>
      <c r="AK66" s="777" t="s">
        <v>396</v>
      </c>
      <c r="AL66" s="801"/>
      <c r="AM66" s="801"/>
      <c r="AN66" s="801"/>
      <c r="AO66" s="802"/>
      <c r="AP66" s="777" t="s">
        <v>397</v>
      </c>
      <c r="AQ66" s="778"/>
      <c r="AR66" s="778"/>
      <c r="AS66" s="778"/>
      <c r="AT66" s="779"/>
      <c r="AU66" s="777" t="s">
        <v>415</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565</v>
      </c>
      <c r="C68" s="930"/>
      <c r="D68" s="930"/>
      <c r="E68" s="930"/>
      <c r="F68" s="930"/>
      <c r="G68" s="930"/>
      <c r="H68" s="930"/>
      <c r="I68" s="930"/>
      <c r="J68" s="930"/>
      <c r="K68" s="930"/>
      <c r="L68" s="930"/>
      <c r="M68" s="930"/>
      <c r="N68" s="930"/>
      <c r="O68" s="930"/>
      <c r="P68" s="931"/>
      <c r="Q68" s="932">
        <v>19994</v>
      </c>
      <c r="R68" s="926"/>
      <c r="S68" s="926"/>
      <c r="T68" s="926"/>
      <c r="U68" s="926"/>
      <c r="V68" s="926">
        <v>17930</v>
      </c>
      <c r="W68" s="926"/>
      <c r="X68" s="926"/>
      <c r="Y68" s="926"/>
      <c r="Z68" s="926"/>
      <c r="AA68" s="926">
        <v>2064</v>
      </c>
      <c r="AB68" s="926"/>
      <c r="AC68" s="926"/>
      <c r="AD68" s="926"/>
      <c r="AE68" s="926"/>
      <c r="AF68" s="926">
        <v>7043</v>
      </c>
      <c r="AG68" s="926"/>
      <c r="AH68" s="926"/>
      <c r="AI68" s="926"/>
      <c r="AJ68" s="926"/>
      <c r="AK68" s="926" t="s">
        <v>518</v>
      </c>
      <c r="AL68" s="926"/>
      <c r="AM68" s="926"/>
      <c r="AN68" s="926"/>
      <c r="AO68" s="926"/>
      <c r="AP68" s="926">
        <v>54485</v>
      </c>
      <c r="AQ68" s="926"/>
      <c r="AR68" s="926"/>
      <c r="AS68" s="926"/>
      <c r="AT68" s="926"/>
      <c r="AU68" s="926">
        <v>269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566</v>
      </c>
      <c r="C69" s="934"/>
      <c r="D69" s="934"/>
      <c r="E69" s="934"/>
      <c r="F69" s="934"/>
      <c r="G69" s="934"/>
      <c r="H69" s="934"/>
      <c r="I69" s="934"/>
      <c r="J69" s="934"/>
      <c r="K69" s="934"/>
      <c r="L69" s="934"/>
      <c r="M69" s="934"/>
      <c r="N69" s="934"/>
      <c r="O69" s="934"/>
      <c r="P69" s="935"/>
      <c r="Q69" s="936">
        <v>289</v>
      </c>
      <c r="R69" s="891"/>
      <c r="S69" s="891"/>
      <c r="T69" s="891"/>
      <c r="U69" s="891"/>
      <c r="V69" s="891">
        <v>267</v>
      </c>
      <c r="W69" s="891"/>
      <c r="X69" s="891"/>
      <c r="Y69" s="891"/>
      <c r="Z69" s="891"/>
      <c r="AA69" s="891">
        <v>22</v>
      </c>
      <c r="AB69" s="891"/>
      <c r="AC69" s="891"/>
      <c r="AD69" s="891"/>
      <c r="AE69" s="891"/>
      <c r="AF69" s="891">
        <v>22</v>
      </c>
      <c r="AG69" s="891"/>
      <c r="AH69" s="891"/>
      <c r="AI69" s="891"/>
      <c r="AJ69" s="891"/>
      <c r="AK69" s="891">
        <v>4</v>
      </c>
      <c r="AL69" s="891"/>
      <c r="AM69" s="891"/>
      <c r="AN69" s="891"/>
      <c r="AO69" s="891"/>
      <c r="AP69" s="891">
        <v>166</v>
      </c>
      <c r="AQ69" s="891"/>
      <c r="AR69" s="891"/>
      <c r="AS69" s="891"/>
      <c r="AT69" s="891"/>
      <c r="AU69" s="891">
        <v>42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567</v>
      </c>
      <c r="C70" s="934"/>
      <c r="D70" s="934"/>
      <c r="E70" s="934"/>
      <c r="F70" s="934"/>
      <c r="G70" s="934"/>
      <c r="H70" s="934"/>
      <c r="I70" s="934"/>
      <c r="J70" s="934"/>
      <c r="K70" s="934"/>
      <c r="L70" s="934"/>
      <c r="M70" s="934"/>
      <c r="N70" s="934"/>
      <c r="O70" s="934"/>
      <c r="P70" s="935"/>
      <c r="Q70" s="936">
        <v>502</v>
      </c>
      <c r="R70" s="891"/>
      <c r="S70" s="891"/>
      <c r="T70" s="891"/>
      <c r="U70" s="891"/>
      <c r="V70" s="891">
        <v>369</v>
      </c>
      <c r="W70" s="891"/>
      <c r="X70" s="891"/>
      <c r="Y70" s="891"/>
      <c r="Z70" s="891"/>
      <c r="AA70" s="891">
        <v>134</v>
      </c>
      <c r="AB70" s="891"/>
      <c r="AC70" s="891"/>
      <c r="AD70" s="891"/>
      <c r="AE70" s="891"/>
      <c r="AF70" s="891">
        <v>134</v>
      </c>
      <c r="AG70" s="891"/>
      <c r="AH70" s="891"/>
      <c r="AI70" s="891"/>
      <c r="AJ70" s="891"/>
      <c r="AK70" s="891">
        <v>231</v>
      </c>
      <c r="AL70" s="891"/>
      <c r="AM70" s="891"/>
      <c r="AN70" s="891"/>
      <c r="AO70" s="891"/>
      <c r="AP70" s="891" t="s">
        <v>518</v>
      </c>
      <c r="AQ70" s="891"/>
      <c r="AR70" s="891"/>
      <c r="AS70" s="891"/>
      <c r="AT70" s="891"/>
      <c r="AU70" s="891" t="s">
        <v>518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568</v>
      </c>
      <c r="C71" s="934"/>
      <c r="D71" s="934"/>
      <c r="E71" s="934"/>
      <c r="F71" s="934"/>
      <c r="G71" s="934"/>
      <c r="H71" s="934"/>
      <c r="I71" s="934"/>
      <c r="J71" s="934"/>
      <c r="K71" s="934"/>
      <c r="L71" s="934"/>
      <c r="M71" s="934"/>
      <c r="N71" s="934"/>
      <c r="O71" s="934"/>
      <c r="P71" s="935"/>
      <c r="Q71" s="936">
        <v>746051</v>
      </c>
      <c r="R71" s="891"/>
      <c r="S71" s="891"/>
      <c r="T71" s="891"/>
      <c r="U71" s="891"/>
      <c r="V71" s="891">
        <v>728184</v>
      </c>
      <c r="W71" s="891"/>
      <c r="X71" s="891"/>
      <c r="Y71" s="891"/>
      <c r="Z71" s="891"/>
      <c r="AA71" s="891">
        <v>17868</v>
      </c>
      <c r="AB71" s="891"/>
      <c r="AC71" s="891"/>
      <c r="AD71" s="891"/>
      <c r="AE71" s="891"/>
      <c r="AF71" s="891">
        <v>17868</v>
      </c>
      <c r="AG71" s="891"/>
      <c r="AH71" s="891"/>
      <c r="AI71" s="891"/>
      <c r="AJ71" s="891"/>
      <c r="AK71" s="891">
        <v>6780</v>
      </c>
      <c r="AL71" s="891"/>
      <c r="AM71" s="891"/>
      <c r="AN71" s="891"/>
      <c r="AO71" s="891"/>
      <c r="AP71" s="891" t="s">
        <v>518</v>
      </c>
      <c r="AQ71" s="891"/>
      <c r="AR71" s="891"/>
      <c r="AS71" s="891"/>
      <c r="AT71" s="891"/>
      <c r="AU71" s="891" t="s">
        <v>518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387</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25067</v>
      </c>
      <c r="AG88" s="902"/>
      <c r="AH88" s="902"/>
      <c r="AI88" s="902"/>
      <c r="AJ88" s="902"/>
      <c r="AK88" s="899"/>
      <c r="AL88" s="899"/>
      <c r="AM88" s="899"/>
      <c r="AN88" s="899"/>
      <c r="AO88" s="899"/>
      <c r="AP88" s="902">
        <v>54651</v>
      </c>
      <c r="AQ88" s="902"/>
      <c r="AR88" s="902"/>
      <c r="AS88" s="902"/>
      <c r="AT88" s="902"/>
      <c r="AU88" s="902">
        <v>311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1595</v>
      </c>
      <c r="CS102" s="910"/>
      <c r="CT102" s="910"/>
      <c r="CU102" s="910"/>
      <c r="CV102" s="953"/>
      <c r="CW102" s="952">
        <v>268</v>
      </c>
      <c r="CX102" s="910"/>
      <c r="CY102" s="910"/>
      <c r="CZ102" s="910"/>
      <c r="DA102" s="953"/>
      <c r="DB102" s="952">
        <v>6316</v>
      </c>
      <c r="DC102" s="910"/>
      <c r="DD102" s="910"/>
      <c r="DE102" s="910"/>
      <c r="DF102" s="953"/>
      <c r="DG102" s="952">
        <v>5080</v>
      </c>
      <c r="DH102" s="910"/>
      <c r="DI102" s="910"/>
      <c r="DJ102" s="910"/>
      <c r="DK102" s="953"/>
      <c r="DL102" s="952">
        <v>171</v>
      </c>
      <c r="DM102" s="910"/>
      <c r="DN102" s="910"/>
      <c r="DO102" s="910"/>
      <c r="DP102" s="953"/>
      <c r="DQ102" s="952">
        <v>35</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302</v>
      </c>
      <c r="AG109" s="955"/>
      <c r="AH109" s="955"/>
      <c r="AI109" s="955"/>
      <c r="AJ109" s="956"/>
      <c r="AK109" s="954" t="s">
        <v>301</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302</v>
      </c>
      <c r="BW109" s="955"/>
      <c r="BX109" s="955"/>
      <c r="BY109" s="955"/>
      <c r="BZ109" s="956"/>
      <c r="CA109" s="954" t="s">
        <v>301</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302</v>
      </c>
      <c r="DM109" s="955"/>
      <c r="DN109" s="955"/>
      <c r="DO109" s="955"/>
      <c r="DP109" s="956"/>
      <c r="DQ109" s="954" t="s">
        <v>301</v>
      </c>
      <c r="DR109" s="955"/>
      <c r="DS109" s="955"/>
      <c r="DT109" s="955"/>
      <c r="DU109" s="956"/>
      <c r="DV109" s="954" t="s">
        <v>426</v>
      </c>
      <c r="DW109" s="955"/>
      <c r="DX109" s="955"/>
      <c r="DY109" s="955"/>
      <c r="DZ109" s="957"/>
    </row>
    <row r="110" spans="1:131" s="226" customFormat="1" ht="26.25" customHeight="1" x14ac:dyDescent="0.15">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18189919</v>
      </c>
      <c r="AB110" s="962"/>
      <c r="AC110" s="962"/>
      <c r="AD110" s="962"/>
      <c r="AE110" s="963"/>
      <c r="AF110" s="964">
        <v>17387644</v>
      </c>
      <c r="AG110" s="962"/>
      <c r="AH110" s="962"/>
      <c r="AI110" s="962"/>
      <c r="AJ110" s="963"/>
      <c r="AK110" s="964">
        <v>14812382</v>
      </c>
      <c r="AL110" s="962"/>
      <c r="AM110" s="962"/>
      <c r="AN110" s="962"/>
      <c r="AO110" s="963"/>
      <c r="AP110" s="965">
        <v>17.2</v>
      </c>
      <c r="AQ110" s="966"/>
      <c r="AR110" s="966"/>
      <c r="AS110" s="966"/>
      <c r="AT110" s="967"/>
      <c r="AU110" s="968" t="s">
        <v>67</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152663544</v>
      </c>
      <c r="BR110" s="997"/>
      <c r="BS110" s="997"/>
      <c r="BT110" s="997"/>
      <c r="BU110" s="997"/>
      <c r="BV110" s="997">
        <v>146867928</v>
      </c>
      <c r="BW110" s="997"/>
      <c r="BX110" s="997"/>
      <c r="BY110" s="997"/>
      <c r="BZ110" s="997"/>
      <c r="CA110" s="997">
        <v>143840086</v>
      </c>
      <c r="CB110" s="997"/>
      <c r="CC110" s="997"/>
      <c r="CD110" s="997"/>
      <c r="CE110" s="997"/>
      <c r="CF110" s="1011">
        <v>167.3</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186431</v>
      </c>
      <c r="DH110" s="997"/>
      <c r="DI110" s="997"/>
      <c r="DJ110" s="997"/>
      <c r="DK110" s="997"/>
      <c r="DL110" s="997">
        <v>168644</v>
      </c>
      <c r="DM110" s="997"/>
      <c r="DN110" s="997"/>
      <c r="DO110" s="997"/>
      <c r="DP110" s="997"/>
      <c r="DQ110" s="997">
        <v>150673</v>
      </c>
      <c r="DR110" s="997"/>
      <c r="DS110" s="997"/>
      <c r="DT110" s="997"/>
      <c r="DU110" s="997"/>
      <c r="DV110" s="998">
        <v>0.2</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123</v>
      </c>
      <c r="AB111" s="1004"/>
      <c r="AC111" s="1004"/>
      <c r="AD111" s="1004"/>
      <c r="AE111" s="1005"/>
      <c r="AF111" s="1006" t="s">
        <v>123</v>
      </c>
      <c r="AG111" s="1004"/>
      <c r="AH111" s="1004"/>
      <c r="AI111" s="1004"/>
      <c r="AJ111" s="1005"/>
      <c r="AK111" s="1006" t="s">
        <v>123</v>
      </c>
      <c r="AL111" s="1004"/>
      <c r="AM111" s="1004"/>
      <c r="AN111" s="1004"/>
      <c r="AO111" s="1005"/>
      <c r="AP111" s="1007" t="s">
        <v>123</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v>9870580</v>
      </c>
      <c r="BR111" s="990"/>
      <c r="BS111" s="990"/>
      <c r="BT111" s="990"/>
      <c r="BU111" s="990"/>
      <c r="BV111" s="990">
        <v>9139736</v>
      </c>
      <c r="BW111" s="990"/>
      <c r="BX111" s="990"/>
      <c r="BY111" s="990"/>
      <c r="BZ111" s="990"/>
      <c r="CA111" s="990">
        <v>8721582</v>
      </c>
      <c r="CB111" s="990"/>
      <c r="CC111" s="990"/>
      <c r="CD111" s="990"/>
      <c r="CE111" s="990"/>
      <c r="CF111" s="984">
        <v>10.1</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6015555</v>
      </c>
      <c r="DH111" s="990"/>
      <c r="DI111" s="990"/>
      <c r="DJ111" s="990"/>
      <c r="DK111" s="990"/>
      <c r="DL111" s="990">
        <v>5404124</v>
      </c>
      <c r="DM111" s="990"/>
      <c r="DN111" s="990"/>
      <c r="DO111" s="990"/>
      <c r="DP111" s="990"/>
      <c r="DQ111" s="990">
        <v>4800954</v>
      </c>
      <c r="DR111" s="990"/>
      <c r="DS111" s="990"/>
      <c r="DT111" s="990"/>
      <c r="DU111" s="990"/>
      <c r="DV111" s="991">
        <v>5.6</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123</v>
      </c>
      <c r="AG112" s="1029"/>
      <c r="AH112" s="1029"/>
      <c r="AI112" s="1029"/>
      <c r="AJ112" s="1030"/>
      <c r="AK112" s="1031" t="s">
        <v>123</v>
      </c>
      <c r="AL112" s="1029"/>
      <c r="AM112" s="1029"/>
      <c r="AN112" s="1029"/>
      <c r="AO112" s="1030"/>
      <c r="AP112" s="1032" t="s">
        <v>123</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39271624</v>
      </c>
      <c r="BR112" s="990"/>
      <c r="BS112" s="990"/>
      <c r="BT112" s="990"/>
      <c r="BU112" s="990"/>
      <c r="BV112" s="990">
        <v>38618686</v>
      </c>
      <c r="BW112" s="990"/>
      <c r="BX112" s="990"/>
      <c r="BY112" s="990"/>
      <c r="BZ112" s="990"/>
      <c r="CA112" s="990">
        <v>37291757</v>
      </c>
      <c r="CB112" s="990"/>
      <c r="CC112" s="990"/>
      <c r="CD112" s="990"/>
      <c r="CE112" s="990"/>
      <c r="CF112" s="984">
        <v>43.4</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123</v>
      </c>
      <c r="DH112" s="990"/>
      <c r="DI112" s="990"/>
      <c r="DJ112" s="990"/>
      <c r="DK112" s="990"/>
      <c r="DL112" s="990" t="s">
        <v>123</v>
      </c>
      <c r="DM112" s="990"/>
      <c r="DN112" s="990"/>
      <c r="DO112" s="990"/>
      <c r="DP112" s="990"/>
      <c r="DQ112" s="990" t="s">
        <v>123</v>
      </c>
      <c r="DR112" s="990"/>
      <c r="DS112" s="990"/>
      <c r="DT112" s="990"/>
      <c r="DU112" s="990"/>
      <c r="DV112" s="991" t="s">
        <v>123</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4025471</v>
      </c>
      <c r="AB113" s="1004"/>
      <c r="AC113" s="1004"/>
      <c r="AD113" s="1004"/>
      <c r="AE113" s="1005"/>
      <c r="AF113" s="1006">
        <v>4068912</v>
      </c>
      <c r="AG113" s="1004"/>
      <c r="AH113" s="1004"/>
      <c r="AI113" s="1004"/>
      <c r="AJ113" s="1005"/>
      <c r="AK113" s="1006">
        <v>4050411</v>
      </c>
      <c r="AL113" s="1004"/>
      <c r="AM113" s="1004"/>
      <c r="AN113" s="1004"/>
      <c r="AO113" s="1005"/>
      <c r="AP113" s="1007">
        <v>4.7</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477157</v>
      </c>
      <c r="BR113" s="990"/>
      <c r="BS113" s="990"/>
      <c r="BT113" s="990"/>
      <c r="BU113" s="990"/>
      <c r="BV113" s="990">
        <v>386268</v>
      </c>
      <c r="BW113" s="990"/>
      <c r="BX113" s="990"/>
      <c r="BY113" s="990"/>
      <c r="BZ113" s="990"/>
      <c r="CA113" s="990">
        <v>310787</v>
      </c>
      <c r="CB113" s="990"/>
      <c r="CC113" s="990"/>
      <c r="CD113" s="990"/>
      <c r="CE113" s="990"/>
      <c r="CF113" s="984">
        <v>0.4</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123</v>
      </c>
      <c r="DH113" s="1029"/>
      <c r="DI113" s="1029"/>
      <c r="DJ113" s="1029"/>
      <c r="DK113" s="1030"/>
      <c r="DL113" s="1031" t="s">
        <v>123</v>
      </c>
      <c r="DM113" s="1029"/>
      <c r="DN113" s="1029"/>
      <c r="DO113" s="1029"/>
      <c r="DP113" s="1030"/>
      <c r="DQ113" s="1031" t="s">
        <v>123</v>
      </c>
      <c r="DR113" s="1029"/>
      <c r="DS113" s="1029"/>
      <c r="DT113" s="1029"/>
      <c r="DU113" s="1030"/>
      <c r="DV113" s="1032" t="s">
        <v>123</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339016</v>
      </c>
      <c r="AB114" s="1029"/>
      <c r="AC114" s="1029"/>
      <c r="AD114" s="1029"/>
      <c r="AE114" s="1030"/>
      <c r="AF114" s="1031">
        <v>123263</v>
      </c>
      <c r="AG114" s="1029"/>
      <c r="AH114" s="1029"/>
      <c r="AI114" s="1029"/>
      <c r="AJ114" s="1030"/>
      <c r="AK114" s="1031">
        <v>99313</v>
      </c>
      <c r="AL114" s="1029"/>
      <c r="AM114" s="1029"/>
      <c r="AN114" s="1029"/>
      <c r="AO114" s="1030"/>
      <c r="AP114" s="1032">
        <v>0.1</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21861204</v>
      </c>
      <c r="BR114" s="990"/>
      <c r="BS114" s="990"/>
      <c r="BT114" s="990"/>
      <c r="BU114" s="990"/>
      <c r="BV114" s="990">
        <v>22264809</v>
      </c>
      <c r="BW114" s="990"/>
      <c r="BX114" s="990"/>
      <c r="BY114" s="990"/>
      <c r="BZ114" s="990"/>
      <c r="CA114" s="990">
        <v>22069146</v>
      </c>
      <c r="CB114" s="990"/>
      <c r="CC114" s="990"/>
      <c r="CD114" s="990"/>
      <c r="CE114" s="990"/>
      <c r="CF114" s="984">
        <v>25.7</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123</v>
      </c>
      <c r="DH114" s="1029"/>
      <c r="DI114" s="1029"/>
      <c r="DJ114" s="1029"/>
      <c r="DK114" s="1030"/>
      <c r="DL114" s="1031" t="s">
        <v>123</v>
      </c>
      <c r="DM114" s="1029"/>
      <c r="DN114" s="1029"/>
      <c r="DO114" s="1029"/>
      <c r="DP114" s="1030"/>
      <c r="DQ114" s="1031" t="s">
        <v>123</v>
      </c>
      <c r="DR114" s="1029"/>
      <c r="DS114" s="1029"/>
      <c r="DT114" s="1029"/>
      <c r="DU114" s="1030"/>
      <c r="DV114" s="1032" t="s">
        <v>123</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1206851</v>
      </c>
      <c r="AB115" s="1004"/>
      <c r="AC115" s="1004"/>
      <c r="AD115" s="1004"/>
      <c r="AE115" s="1005"/>
      <c r="AF115" s="1006">
        <v>1134878</v>
      </c>
      <c r="AG115" s="1004"/>
      <c r="AH115" s="1004"/>
      <c r="AI115" s="1004"/>
      <c r="AJ115" s="1005"/>
      <c r="AK115" s="1006">
        <v>1100210</v>
      </c>
      <c r="AL115" s="1004"/>
      <c r="AM115" s="1004"/>
      <c r="AN115" s="1004"/>
      <c r="AO115" s="1005"/>
      <c r="AP115" s="1007">
        <v>1.3</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v>51841</v>
      </c>
      <c r="BR115" s="990"/>
      <c r="BS115" s="990"/>
      <c r="BT115" s="990"/>
      <c r="BU115" s="990"/>
      <c r="BV115" s="990">
        <v>43216</v>
      </c>
      <c r="BW115" s="990"/>
      <c r="BX115" s="990"/>
      <c r="BY115" s="990"/>
      <c r="BZ115" s="990"/>
      <c r="CA115" s="990">
        <v>35118</v>
      </c>
      <c r="CB115" s="990"/>
      <c r="CC115" s="990"/>
      <c r="CD115" s="990"/>
      <c r="CE115" s="990"/>
      <c r="CF115" s="984">
        <v>0</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123</v>
      </c>
      <c r="DH115" s="1029"/>
      <c r="DI115" s="1029"/>
      <c r="DJ115" s="1029"/>
      <c r="DK115" s="1030"/>
      <c r="DL115" s="1031">
        <v>207986</v>
      </c>
      <c r="DM115" s="1029"/>
      <c r="DN115" s="1029"/>
      <c r="DO115" s="1029"/>
      <c r="DP115" s="1030"/>
      <c r="DQ115" s="1031">
        <v>712108</v>
      </c>
      <c r="DR115" s="1029"/>
      <c r="DS115" s="1029"/>
      <c r="DT115" s="1029"/>
      <c r="DU115" s="1030"/>
      <c r="DV115" s="1032">
        <v>0.8</v>
      </c>
      <c r="DW115" s="1033"/>
      <c r="DX115" s="1033"/>
      <c r="DY115" s="1033"/>
      <c r="DZ115" s="1034"/>
    </row>
    <row r="116" spans="1:130" s="226" customFormat="1" ht="26.25" customHeight="1" x14ac:dyDescent="0.15">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123</v>
      </c>
      <c r="AB116" s="1029"/>
      <c r="AC116" s="1029"/>
      <c r="AD116" s="1029"/>
      <c r="AE116" s="1030"/>
      <c r="AF116" s="1031" t="s">
        <v>123</v>
      </c>
      <c r="AG116" s="1029"/>
      <c r="AH116" s="1029"/>
      <c r="AI116" s="1029"/>
      <c r="AJ116" s="1030"/>
      <c r="AK116" s="1031" t="s">
        <v>123</v>
      </c>
      <c r="AL116" s="1029"/>
      <c r="AM116" s="1029"/>
      <c r="AN116" s="1029"/>
      <c r="AO116" s="1030"/>
      <c r="AP116" s="1032" t="s">
        <v>123</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123</v>
      </c>
      <c r="BR116" s="990"/>
      <c r="BS116" s="990"/>
      <c r="BT116" s="990"/>
      <c r="BU116" s="990"/>
      <c r="BV116" s="990" t="s">
        <v>123</v>
      </c>
      <c r="BW116" s="990"/>
      <c r="BX116" s="990"/>
      <c r="BY116" s="990"/>
      <c r="BZ116" s="990"/>
      <c r="CA116" s="990" t="s">
        <v>123</v>
      </c>
      <c r="CB116" s="990"/>
      <c r="CC116" s="990"/>
      <c r="CD116" s="990"/>
      <c r="CE116" s="990"/>
      <c r="CF116" s="984" t="s">
        <v>123</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225650</v>
      </c>
      <c r="DH116" s="1029"/>
      <c r="DI116" s="1029"/>
      <c r="DJ116" s="1029"/>
      <c r="DK116" s="1030"/>
      <c r="DL116" s="1031">
        <v>155150</v>
      </c>
      <c r="DM116" s="1029"/>
      <c r="DN116" s="1029"/>
      <c r="DO116" s="1029"/>
      <c r="DP116" s="1030"/>
      <c r="DQ116" s="1031">
        <v>98100</v>
      </c>
      <c r="DR116" s="1029"/>
      <c r="DS116" s="1029"/>
      <c r="DT116" s="1029"/>
      <c r="DU116" s="1030"/>
      <c r="DV116" s="1032">
        <v>0.1</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23761257</v>
      </c>
      <c r="AB117" s="1047"/>
      <c r="AC117" s="1047"/>
      <c r="AD117" s="1047"/>
      <c r="AE117" s="1048"/>
      <c r="AF117" s="1049">
        <v>22714697</v>
      </c>
      <c r="AG117" s="1047"/>
      <c r="AH117" s="1047"/>
      <c r="AI117" s="1047"/>
      <c r="AJ117" s="1048"/>
      <c r="AK117" s="1049">
        <v>20062316</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123</v>
      </c>
      <c r="BR117" s="990"/>
      <c r="BS117" s="990"/>
      <c r="BT117" s="990"/>
      <c r="BU117" s="990"/>
      <c r="BV117" s="990" t="s">
        <v>123</v>
      </c>
      <c r="BW117" s="990"/>
      <c r="BX117" s="990"/>
      <c r="BY117" s="990"/>
      <c r="BZ117" s="990"/>
      <c r="CA117" s="990" t="s">
        <v>123</v>
      </c>
      <c r="CB117" s="990"/>
      <c r="CC117" s="990"/>
      <c r="CD117" s="990"/>
      <c r="CE117" s="990"/>
      <c r="CF117" s="984" t="s">
        <v>123</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123</v>
      </c>
      <c r="DH117" s="1029"/>
      <c r="DI117" s="1029"/>
      <c r="DJ117" s="1029"/>
      <c r="DK117" s="1030"/>
      <c r="DL117" s="1031" t="s">
        <v>123</v>
      </c>
      <c r="DM117" s="1029"/>
      <c r="DN117" s="1029"/>
      <c r="DO117" s="1029"/>
      <c r="DP117" s="1030"/>
      <c r="DQ117" s="1031" t="s">
        <v>123</v>
      </c>
      <c r="DR117" s="1029"/>
      <c r="DS117" s="1029"/>
      <c r="DT117" s="1029"/>
      <c r="DU117" s="1030"/>
      <c r="DV117" s="1032" t="s">
        <v>123</v>
      </c>
      <c r="DW117" s="1033"/>
      <c r="DX117" s="1033"/>
      <c r="DY117" s="1033"/>
      <c r="DZ117" s="1034"/>
    </row>
    <row r="118" spans="1:130" s="226" customFormat="1" ht="26.25" customHeight="1" x14ac:dyDescent="0.15">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302</v>
      </c>
      <c r="AG118" s="955"/>
      <c r="AH118" s="955"/>
      <c r="AI118" s="955"/>
      <c r="AJ118" s="956"/>
      <c r="AK118" s="954" t="s">
        <v>301</v>
      </c>
      <c r="AL118" s="955"/>
      <c r="AM118" s="955"/>
      <c r="AN118" s="955"/>
      <c r="AO118" s="956"/>
      <c r="AP118" s="1041" t="s">
        <v>426</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123</v>
      </c>
      <c r="BR118" s="1068"/>
      <c r="BS118" s="1068"/>
      <c r="BT118" s="1068"/>
      <c r="BU118" s="1068"/>
      <c r="BV118" s="1068" t="s">
        <v>123</v>
      </c>
      <c r="BW118" s="1068"/>
      <c r="BX118" s="1068"/>
      <c r="BY118" s="1068"/>
      <c r="BZ118" s="1068"/>
      <c r="CA118" s="1068" t="s">
        <v>123</v>
      </c>
      <c r="CB118" s="1068"/>
      <c r="CC118" s="1068"/>
      <c r="CD118" s="1068"/>
      <c r="CE118" s="1068"/>
      <c r="CF118" s="984" t="s">
        <v>123</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123</v>
      </c>
      <c r="DH118" s="1029"/>
      <c r="DI118" s="1029"/>
      <c r="DJ118" s="1029"/>
      <c r="DK118" s="1030"/>
      <c r="DL118" s="1031" t="s">
        <v>123</v>
      </c>
      <c r="DM118" s="1029"/>
      <c r="DN118" s="1029"/>
      <c r="DO118" s="1029"/>
      <c r="DP118" s="1030"/>
      <c r="DQ118" s="1031" t="s">
        <v>123</v>
      </c>
      <c r="DR118" s="1029"/>
      <c r="DS118" s="1029"/>
      <c r="DT118" s="1029"/>
      <c r="DU118" s="1030"/>
      <c r="DV118" s="1032" t="s">
        <v>123</v>
      </c>
      <c r="DW118" s="1033"/>
      <c r="DX118" s="1033"/>
      <c r="DY118" s="1033"/>
      <c r="DZ118" s="1034"/>
    </row>
    <row r="119" spans="1:130" s="226" customFormat="1" ht="26.25" customHeight="1" x14ac:dyDescent="0.15">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v>19578</v>
      </c>
      <c r="AB119" s="962"/>
      <c r="AC119" s="962"/>
      <c r="AD119" s="962"/>
      <c r="AE119" s="963"/>
      <c r="AF119" s="964">
        <v>19587</v>
      </c>
      <c r="AG119" s="962"/>
      <c r="AH119" s="962"/>
      <c r="AI119" s="962"/>
      <c r="AJ119" s="963"/>
      <c r="AK119" s="964">
        <v>19595</v>
      </c>
      <c r="AL119" s="962"/>
      <c r="AM119" s="962"/>
      <c r="AN119" s="962"/>
      <c r="AO119" s="963"/>
      <c r="AP119" s="965">
        <v>0</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456</v>
      </c>
      <c r="BP119" s="1076"/>
      <c r="BQ119" s="1067">
        <v>224195950</v>
      </c>
      <c r="BR119" s="1068"/>
      <c r="BS119" s="1068"/>
      <c r="BT119" s="1068"/>
      <c r="BU119" s="1068"/>
      <c r="BV119" s="1068">
        <v>217320643</v>
      </c>
      <c r="BW119" s="1068"/>
      <c r="BX119" s="1068"/>
      <c r="BY119" s="1068"/>
      <c r="BZ119" s="1068"/>
      <c r="CA119" s="1068">
        <v>212268476</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3442944</v>
      </c>
      <c r="DH119" s="1054"/>
      <c r="DI119" s="1054"/>
      <c r="DJ119" s="1054"/>
      <c r="DK119" s="1055"/>
      <c r="DL119" s="1053">
        <v>3203832</v>
      </c>
      <c r="DM119" s="1054"/>
      <c r="DN119" s="1054"/>
      <c r="DO119" s="1054"/>
      <c r="DP119" s="1055"/>
      <c r="DQ119" s="1053">
        <v>2959747</v>
      </c>
      <c r="DR119" s="1054"/>
      <c r="DS119" s="1054"/>
      <c r="DT119" s="1054"/>
      <c r="DU119" s="1055"/>
      <c r="DV119" s="1056">
        <v>3.4</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736609</v>
      </c>
      <c r="AB120" s="1029"/>
      <c r="AC120" s="1029"/>
      <c r="AD120" s="1029"/>
      <c r="AE120" s="1030"/>
      <c r="AF120" s="1031">
        <v>720881</v>
      </c>
      <c r="AG120" s="1029"/>
      <c r="AH120" s="1029"/>
      <c r="AI120" s="1029"/>
      <c r="AJ120" s="1030"/>
      <c r="AK120" s="1031">
        <v>701193</v>
      </c>
      <c r="AL120" s="1029"/>
      <c r="AM120" s="1029"/>
      <c r="AN120" s="1029"/>
      <c r="AO120" s="1030"/>
      <c r="AP120" s="1032">
        <v>0.8</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31280089</v>
      </c>
      <c r="BR120" s="997"/>
      <c r="BS120" s="997"/>
      <c r="BT120" s="997"/>
      <c r="BU120" s="997"/>
      <c r="BV120" s="997">
        <v>33598067</v>
      </c>
      <c r="BW120" s="997"/>
      <c r="BX120" s="997"/>
      <c r="BY120" s="997"/>
      <c r="BZ120" s="997"/>
      <c r="CA120" s="997">
        <v>35174042</v>
      </c>
      <c r="CB120" s="997"/>
      <c r="CC120" s="997"/>
      <c r="CD120" s="997"/>
      <c r="CE120" s="997"/>
      <c r="CF120" s="1011">
        <v>40.9</v>
      </c>
      <c r="CG120" s="1012"/>
      <c r="CH120" s="1012"/>
      <c r="CI120" s="1012"/>
      <c r="CJ120" s="1012"/>
      <c r="CK120" s="1077" t="s">
        <v>460</v>
      </c>
      <c r="CL120" s="1078"/>
      <c r="CM120" s="1078"/>
      <c r="CN120" s="1078"/>
      <c r="CO120" s="1079"/>
      <c r="CP120" s="1085" t="s">
        <v>407</v>
      </c>
      <c r="CQ120" s="1086"/>
      <c r="CR120" s="1086"/>
      <c r="CS120" s="1086"/>
      <c r="CT120" s="1086"/>
      <c r="CU120" s="1086"/>
      <c r="CV120" s="1086"/>
      <c r="CW120" s="1086"/>
      <c r="CX120" s="1086"/>
      <c r="CY120" s="1086"/>
      <c r="CZ120" s="1086"/>
      <c r="DA120" s="1086"/>
      <c r="DB120" s="1086"/>
      <c r="DC120" s="1086"/>
      <c r="DD120" s="1086"/>
      <c r="DE120" s="1086"/>
      <c r="DF120" s="1087"/>
      <c r="DG120" s="996">
        <v>36657050</v>
      </c>
      <c r="DH120" s="997"/>
      <c r="DI120" s="997"/>
      <c r="DJ120" s="997"/>
      <c r="DK120" s="997"/>
      <c r="DL120" s="997">
        <v>35292489</v>
      </c>
      <c r="DM120" s="997"/>
      <c r="DN120" s="997"/>
      <c r="DO120" s="997"/>
      <c r="DP120" s="997"/>
      <c r="DQ120" s="997">
        <v>33760948</v>
      </c>
      <c r="DR120" s="997"/>
      <c r="DS120" s="997"/>
      <c r="DT120" s="997"/>
      <c r="DU120" s="997"/>
      <c r="DV120" s="998">
        <v>39.299999999999997</v>
      </c>
      <c r="DW120" s="998"/>
      <c r="DX120" s="998"/>
      <c r="DY120" s="998"/>
      <c r="DZ120" s="999"/>
    </row>
    <row r="121" spans="1:130" s="226" customFormat="1" ht="26.25" customHeight="1" x14ac:dyDescent="0.15">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123</v>
      </c>
      <c r="AB121" s="1029"/>
      <c r="AC121" s="1029"/>
      <c r="AD121" s="1029"/>
      <c r="AE121" s="1030"/>
      <c r="AF121" s="1031" t="s">
        <v>123</v>
      </c>
      <c r="AG121" s="1029"/>
      <c r="AH121" s="1029"/>
      <c r="AI121" s="1029"/>
      <c r="AJ121" s="1030"/>
      <c r="AK121" s="1031" t="s">
        <v>123</v>
      </c>
      <c r="AL121" s="1029"/>
      <c r="AM121" s="1029"/>
      <c r="AN121" s="1029"/>
      <c r="AO121" s="1030"/>
      <c r="AP121" s="1032" t="s">
        <v>123</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v>37027918</v>
      </c>
      <c r="BR121" s="990"/>
      <c r="BS121" s="990"/>
      <c r="BT121" s="990"/>
      <c r="BU121" s="990"/>
      <c r="BV121" s="990">
        <v>35245394</v>
      </c>
      <c r="BW121" s="990"/>
      <c r="BX121" s="990"/>
      <c r="BY121" s="990"/>
      <c r="BZ121" s="990"/>
      <c r="CA121" s="990">
        <v>39341363</v>
      </c>
      <c r="CB121" s="990"/>
      <c r="CC121" s="990"/>
      <c r="CD121" s="990"/>
      <c r="CE121" s="990"/>
      <c r="CF121" s="984">
        <v>45.8</v>
      </c>
      <c r="CG121" s="985"/>
      <c r="CH121" s="985"/>
      <c r="CI121" s="985"/>
      <c r="CJ121" s="985"/>
      <c r="CK121" s="1080"/>
      <c r="CL121" s="1081"/>
      <c r="CM121" s="1081"/>
      <c r="CN121" s="1081"/>
      <c r="CO121" s="1082"/>
      <c r="CP121" s="1090" t="s">
        <v>146</v>
      </c>
      <c r="CQ121" s="1091"/>
      <c r="CR121" s="1091"/>
      <c r="CS121" s="1091"/>
      <c r="CT121" s="1091"/>
      <c r="CU121" s="1091"/>
      <c r="CV121" s="1091"/>
      <c r="CW121" s="1091"/>
      <c r="CX121" s="1091"/>
      <c r="CY121" s="1091"/>
      <c r="CZ121" s="1091"/>
      <c r="DA121" s="1091"/>
      <c r="DB121" s="1091"/>
      <c r="DC121" s="1091"/>
      <c r="DD121" s="1091"/>
      <c r="DE121" s="1091"/>
      <c r="DF121" s="1092"/>
      <c r="DG121" s="989">
        <v>1454084</v>
      </c>
      <c r="DH121" s="990"/>
      <c r="DI121" s="990"/>
      <c r="DJ121" s="990"/>
      <c r="DK121" s="990"/>
      <c r="DL121" s="990">
        <v>2657168</v>
      </c>
      <c r="DM121" s="990"/>
      <c r="DN121" s="990"/>
      <c r="DO121" s="990"/>
      <c r="DP121" s="990"/>
      <c r="DQ121" s="990">
        <v>3055672</v>
      </c>
      <c r="DR121" s="990"/>
      <c r="DS121" s="990"/>
      <c r="DT121" s="990"/>
      <c r="DU121" s="990"/>
      <c r="DV121" s="991">
        <v>3.6</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123</v>
      </c>
      <c r="AB122" s="1029"/>
      <c r="AC122" s="1029"/>
      <c r="AD122" s="1029"/>
      <c r="AE122" s="1030"/>
      <c r="AF122" s="1031" t="s">
        <v>123</v>
      </c>
      <c r="AG122" s="1029"/>
      <c r="AH122" s="1029"/>
      <c r="AI122" s="1029"/>
      <c r="AJ122" s="1030"/>
      <c r="AK122" s="1031" t="s">
        <v>123</v>
      </c>
      <c r="AL122" s="1029"/>
      <c r="AM122" s="1029"/>
      <c r="AN122" s="1029"/>
      <c r="AO122" s="1030"/>
      <c r="AP122" s="1032" t="s">
        <v>123</v>
      </c>
      <c r="AQ122" s="1033"/>
      <c r="AR122" s="1033"/>
      <c r="AS122" s="1033"/>
      <c r="AT122" s="1034"/>
      <c r="AU122" s="1062"/>
      <c r="AV122" s="1063"/>
      <c r="AW122" s="1063"/>
      <c r="AX122" s="1063"/>
      <c r="AY122" s="1064"/>
      <c r="AZ122" s="1044" t="s">
        <v>463</v>
      </c>
      <c r="BA122" s="1035"/>
      <c r="BB122" s="1035"/>
      <c r="BC122" s="1035"/>
      <c r="BD122" s="1035"/>
      <c r="BE122" s="1035"/>
      <c r="BF122" s="1035"/>
      <c r="BG122" s="1035"/>
      <c r="BH122" s="1035"/>
      <c r="BI122" s="1035"/>
      <c r="BJ122" s="1035"/>
      <c r="BK122" s="1035"/>
      <c r="BL122" s="1035"/>
      <c r="BM122" s="1035"/>
      <c r="BN122" s="1035"/>
      <c r="BO122" s="1035"/>
      <c r="BP122" s="1036"/>
      <c r="BQ122" s="1067">
        <v>127287521</v>
      </c>
      <c r="BR122" s="1068"/>
      <c r="BS122" s="1068"/>
      <c r="BT122" s="1068"/>
      <c r="BU122" s="1068"/>
      <c r="BV122" s="1068">
        <v>123688410</v>
      </c>
      <c r="BW122" s="1068"/>
      <c r="BX122" s="1068"/>
      <c r="BY122" s="1068"/>
      <c r="BZ122" s="1068"/>
      <c r="CA122" s="1068">
        <v>121453973</v>
      </c>
      <c r="CB122" s="1068"/>
      <c r="CC122" s="1068"/>
      <c r="CD122" s="1068"/>
      <c r="CE122" s="1068"/>
      <c r="CF122" s="1088">
        <v>141.30000000000001</v>
      </c>
      <c r="CG122" s="1089"/>
      <c r="CH122" s="1089"/>
      <c r="CI122" s="1089"/>
      <c r="CJ122" s="1089"/>
      <c r="CK122" s="1080"/>
      <c r="CL122" s="1081"/>
      <c r="CM122" s="1081"/>
      <c r="CN122" s="1081"/>
      <c r="CO122" s="1082"/>
      <c r="CP122" s="1090" t="s">
        <v>404</v>
      </c>
      <c r="CQ122" s="1091"/>
      <c r="CR122" s="1091"/>
      <c r="CS122" s="1091"/>
      <c r="CT122" s="1091"/>
      <c r="CU122" s="1091"/>
      <c r="CV122" s="1091"/>
      <c r="CW122" s="1091"/>
      <c r="CX122" s="1091"/>
      <c r="CY122" s="1091"/>
      <c r="CZ122" s="1091"/>
      <c r="DA122" s="1091"/>
      <c r="DB122" s="1091"/>
      <c r="DC122" s="1091"/>
      <c r="DD122" s="1091"/>
      <c r="DE122" s="1091"/>
      <c r="DF122" s="1092"/>
      <c r="DG122" s="989">
        <v>989970</v>
      </c>
      <c r="DH122" s="990"/>
      <c r="DI122" s="990"/>
      <c r="DJ122" s="990"/>
      <c r="DK122" s="990"/>
      <c r="DL122" s="990">
        <v>490800</v>
      </c>
      <c r="DM122" s="990"/>
      <c r="DN122" s="990"/>
      <c r="DO122" s="990"/>
      <c r="DP122" s="990"/>
      <c r="DQ122" s="990">
        <v>308620</v>
      </c>
      <c r="DR122" s="990"/>
      <c r="DS122" s="990"/>
      <c r="DT122" s="990"/>
      <c r="DU122" s="990"/>
      <c r="DV122" s="991">
        <v>0.4</v>
      </c>
      <c r="DW122" s="991"/>
      <c r="DX122" s="991"/>
      <c r="DY122" s="991"/>
      <c r="DZ122" s="992"/>
    </row>
    <row r="123" spans="1:130" s="226" customFormat="1" ht="26.25" customHeight="1" x14ac:dyDescent="0.15">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84608</v>
      </c>
      <c r="AB123" s="1029"/>
      <c r="AC123" s="1029"/>
      <c r="AD123" s="1029"/>
      <c r="AE123" s="1030"/>
      <c r="AF123" s="1031">
        <v>73164</v>
      </c>
      <c r="AG123" s="1029"/>
      <c r="AH123" s="1029"/>
      <c r="AI123" s="1029"/>
      <c r="AJ123" s="1030"/>
      <c r="AK123" s="1031">
        <v>58592</v>
      </c>
      <c r="AL123" s="1029"/>
      <c r="AM123" s="1029"/>
      <c r="AN123" s="1029"/>
      <c r="AO123" s="1030"/>
      <c r="AP123" s="1032">
        <v>0.1</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464</v>
      </c>
      <c r="BP123" s="1076"/>
      <c r="BQ123" s="1135">
        <v>195595528</v>
      </c>
      <c r="BR123" s="1136"/>
      <c r="BS123" s="1136"/>
      <c r="BT123" s="1136"/>
      <c r="BU123" s="1136"/>
      <c r="BV123" s="1136">
        <v>192531871</v>
      </c>
      <c r="BW123" s="1136"/>
      <c r="BX123" s="1136"/>
      <c r="BY123" s="1136"/>
      <c r="BZ123" s="1136"/>
      <c r="CA123" s="1136">
        <v>195969378</v>
      </c>
      <c r="CB123" s="1136"/>
      <c r="CC123" s="1136"/>
      <c r="CD123" s="1136"/>
      <c r="CE123" s="1136"/>
      <c r="CF123" s="1069"/>
      <c r="CG123" s="1070"/>
      <c r="CH123" s="1070"/>
      <c r="CI123" s="1070"/>
      <c r="CJ123" s="1071"/>
      <c r="CK123" s="1080"/>
      <c r="CL123" s="1081"/>
      <c r="CM123" s="1081"/>
      <c r="CN123" s="1081"/>
      <c r="CO123" s="1082"/>
      <c r="CP123" s="1090" t="s">
        <v>408</v>
      </c>
      <c r="CQ123" s="1091"/>
      <c r="CR123" s="1091"/>
      <c r="CS123" s="1091"/>
      <c r="CT123" s="1091"/>
      <c r="CU123" s="1091"/>
      <c r="CV123" s="1091"/>
      <c r="CW123" s="1091"/>
      <c r="CX123" s="1091"/>
      <c r="CY123" s="1091"/>
      <c r="CZ123" s="1091"/>
      <c r="DA123" s="1091"/>
      <c r="DB123" s="1091"/>
      <c r="DC123" s="1091"/>
      <c r="DD123" s="1091"/>
      <c r="DE123" s="1091"/>
      <c r="DF123" s="1092"/>
      <c r="DG123" s="1028">
        <v>170274</v>
      </c>
      <c r="DH123" s="1029"/>
      <c r="DI123" s="1029"/>
      <c r="DJ123" s="1029"/>
      <c r="DK123" s="1030"/>
      <c r="DL123" s="1031">
        <v>178020</v>
      </c>
      <c r="DM123" s="1029"/>
      <c r="DN123" s="1029"/>
      <c r="DO123" s="1029"/>
      <c r="DP123" s="1030"/>
      <c r="DQ123" s="1031">
        <v>166517</v>
      </c>
      <c r="DR123" s="1029"/>
      <c r="DS123" s="1029"/>
      <c r="DT123" s="1029"/>
      <c r="DU123" s="1030"/>
      <c r="DV123" s="1032">
        <v>0.2</v>
      </c>
      <c r="DW123" s="1033"/>
      <c r="DX123" s="1033"/>
      <c r="DY123" s="1033"/>
      <c r="DZ123" s="1034"/>
    </row>
    <row r="124" spans="1:130" s="226" customFormat="1" ht="26.25" customHeight="1" thickBot="1" x14ac:dyDescent="0.2">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123</v>
      </c>
      <c r="AB124" s="1029"/>
      <c r="AC124" s="1029"/>
      <c r="AD124" s="1029"/>
      <c r="AE124" s="1030"/>
      <c r="AF124" s="1031" t="s">
        <v>123</v>
      </c>
      <c r="AG124" s="1029"/>
      <c r="AH124" s="1029"/>
      <c r="AI124" s="1029"/>
      <c r="AJ124" s="1030"/>
      <c r="AK124" s="1031" t="s">
        <v>123</v>
      </c>
      <c r="AL124" s="1029"/>
      <c r="AM124" s="1029"/>
      <c r="AN124" s="1029"/>
      <c r="AO124" s="1030"/>
      <c r="AP124" s="1032" t="s">
        <v>123</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33.9</v>
      </c>
      <c r="BR124" s="1098"/>
      <c r="BS124" s="1098"/>
      <c r="BT124" s="1098"/>
      <c r="BU124" s="1098"/>
      <c r="BV124" s="1098">
        <v>29.1</v>
      </c>
      <c r="BW124" s="1098"/>
      <c r="BX124" s="1098"/>
      <c r="BY124" s="1098"/>
      <c r="BZ124" s="1098"/>
      <c r="CA124" s="1098">
        <v>18.899999999999999</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v>246</v>
      </c>
      <c r="DH124" s="1054"/>
      <c r="DI124" s="1054"/>
      <c r="DJ124" s="1054"/>
      <c r="DK124" s="1055"/>
      <c r="DL124" s="1053">
        <v>209</v>
      </c>
      <c r="DM124" s="1054"/>
      <c r="DN124" s="1054"/>
      <c r="DO124" s="1054"/>
      <c r="DP124" s="1055"/>
      <c r="DQ124" s="1053" t="s">
        <v>123</v>
      </c>
      <c r="DR124" s="1054"/>
      <c r="DS124" s="1054"/>
      <c r="DT124" s="1054"/>
      <c r="DU124" s="1055"/>
      <c r="DV124" s="1056" t="s">
        <v>123</v>
      </c>
      <c r="DW124" s="1057"/>
      <c r="DX124" s="1057"/>
      <c r="DY124" s="1057"/>
      <c r="DZ124" s="1058"/>
    </row>
    <row r="125" spans="1:130" s="226" customFormat="1" ht="26.25" customHeight="1" x14ac:dyDescent="0.15">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123</v>
      </c>
      <c r="AB125" s="1029"/>
      <c r="AC125" s="1029"/>
      <c r="AD125" s="1029"/>
      <c r="AE125" s="1030"/>
      <c r="AF125" s="1031" t="s">
        <v>123</v>
      </c>
      <c r="AG125" s="1029"/>
      <c r="AH125" s="1029"/>
      <c r="AI125" s="1029"/>
      <c r="AJ125" s="1030"/>
      <c r="AK125" s="1031" t="s">
        <v>123</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123</v>
      </c>
      <c r="DM125" s="997"/>
      <c r="DN125" s="997"/>
      <c r="DO125" s="997"/>
      <c r="DP125" s="997"/>
      <c r="DQ125" s="997" t="s">
        <v>123</v>
      </c>
      <c r="DR125" s="997"/>
      <c r="DS125" s="997"/>
      <c r="DT125" s="997"/>
      <c r="DU125" s="997"/>
      <c r="DV125" s="998" t="s">
        <v>123</v>
      </c>
      <c r="DW125" s="998"/>
      <c r="DX125" s="998"/>
      <c r="DY125" s="998"/>
      <c r="DZ125" s="999"/>
    </row>
    <row r="126" spans="1:130" s="226" customFormat="1" ht="26.25" customHeight="1" thickBot="1" x14ac:dyDescent="0.2">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366056</v>
      </c>
      <c r="AB126" s="1029"/>
      <c r="AC126" s="1029"/>
      <c r="AD126" s="1029"/>
      <c r="AE126" s="1030"/>
      <c r="AF126" s="1031">
        <v>321246</v>
      </c>
      <c r="AG126" s="1029"/>
      <c r="AH126" s="1029"/>
      <c r="AI126" s="1029"/>
      <c r="AJ126" s="1030"/>
      <c r="AK126" s="1031">
        <v>320830</v>
      </c>
      <c r="AL126" s="1029"/>
      <c r="AM126" s="1029"/>
      <c r="AN126" s="1029"/>
      <c r="AO126" s="1030"/>
      <c r="AP126" s="1032">
        <v>0.4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469</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123</v>
      </c>
      <c r="DM126" s="990"/>
      <c r="DN126" s="990"/>
      <c r="DO126" s="990"/>
      <c r="DP126" s="990"/>
      <c r="DQ126" s="990" t="s">
        <v>123</v>
      </c>
      <c r="DR126" s="990"/>
      <c r="DS126" s="990"/>
      <c r="DT126" s="990"/>
      <c r="DU126" s="990"/>
      <c r="DV126" s="991" t="s">
        <v>123</v>
      </c>
      <c r="DW126" s="991"/>
      <c r="DX126" s="991"/>
      <c r="DY126" s="991"/>
      <c r="DZ126" s="992"/>
    </row>
    <row r="127" spans="1:130" s="226" customFormat="1" ht="26.25" customHeight="1" x14ac:dyDescent="0.15">
      <c r="A127" s="1130"/>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123</v>
      </c>
      <c r="AB127" s="1029"/>
      <c r="AC127" s="1029"/>
      <c r="AD127" s="1029"/>
      <c r="AE127" s="1030"/>
      <c r="AF127" s="1031" t="s">
        <v>123</v>
      </c>
      <c r="AG127" s="1029"/>
      <c r="AH127" s="1029"/>
      <c r="AI127" s="1029"/>
      <c r="AJ127" s="1030"/>
      <c r="AK127" s="1031" t="s">
        <v>123</v>
      </c>
      <c r="AL127" s="1029"/>
      <c r="AM127" s="1029"/>
      <c r="AN127" s="1029"/>
      <c r="AO127" s="1030"/>
      <c r="AP127" s="1032" t="s">
        <v>123</v>
      </c>
      <c r="AQ127" s="1033"/>
      <c r="AR127" s="1033"/>
      <c r="AS127" s="1033"/>
      <c r="AT127" s="1034"/>
      <c r="AU127" s="262"/>
      <c r="AV127" s="262"/>
      <c r="AW127" s="262"/>
      <c r="AX127" s="1102" t="s">
        <v>471</v>
      </c>
      <c r="AY127" s="1103"/>
      <c r="AZ127" s="1103"/>
      <c r="BA127" s="1103"/>
      <c r="BB127" s="1103"/>
      <c r="BC127" s="1103"/>
      <c r="BD127" s="1103"/>
      <c r="BE127" s="1104"/>
      <c r="BF127" s="1105" t="s">
        <v>472</v>
      </c>
      <c r="BG127" s="1103"/>
      <c r="BH127" s="1103"/>
      <c r="BI127" s="1103"/>
      <c r="BJ127" s="1103"/>
      <c r="BK127" s="1103"/>
      <c r="BL127" s="1104"/>
      <c r="BM127" s="1105" t="s">
        <v>473</v>
      </c>
      <c r="BN127" s="1103"/>
      <c r="BO127" s="1103"/>
      <c r="BP127" s="1103"/>
      <c r="BQ127" s="1103"/>
      <c r="BR127" s="1103"/>
      <c r="BS127" s="1104"/>
      <c r="BT127" s="1105" t="s">
        <v>474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123</v>
      </c>
      <c r="DM127" s="990"/>
      <c r="DN127" s="990"/>
      <c r="DO127" s="990"/>
      <c r="DP127" s="990"/>
      <c r="DQ127" s="990" t="s">
        <v>123</v>
      </c>
      <c r="DR127" s="990"/>
      <c r="DS127" s="990"/>
      <c r="DT127" s="990"/>
      <c r="DU127" s="990"/>
      <c r="DV127" s="991" t="s">
        <v>123</v>
      </c>
      <c r="DW127" s="991"/>
      <c r="DX127" s="991"/>
      <c r="DY127" s="991"/>
      <c r="DZ127" s="992"/>
    </row>
    <row r="128" spans="1:130" s="226" customFormat="1" ht="26.25" customHeight="1" thickBot="1" x14ac:dyDescent="0.2">
      <c r="A128" s="1113" t="s">
        <v>476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477</v>
      </c>
      <c r="X128" s="1115"/>
      <c r="Y128" s="1115"/>
      <c r="Z128" s="1116"/>
      <c r="AA128" s="1117">
        <v>6965652</v>
      </c>
      <c r="AB128" s="1118"/>
      <c r="AC128" s="1118"/>
      <c r="AD128" s="1118"/>
      <c r="AE128" s="1119"/>
      <c r="AF128" s="1120">
        <v>6942996</v>
      </c>
      <c r="AG128" s="1118"/>
      <c r="AH128" s="1118"/>
      <c r="AI128" s="1118"/>
      <c r="AJ128" s="1119"/>
      <c r="AK128" s="1120">
        <v>6783999</v>
      </c>
      <c r="AL128" s="1118"/>
      <c r="AM128" s="1118"/>
      <c r="AN128" s="1118"/>
      <c r="AO128" s="1119"/>
      <c r="AP128" s="1121"/>
      <c r="AQ128" s="1122"/>
      <c r="AR128" s="1122"/>
      <c r="AS128" s="1122"/>
      <c r="AT128" s="1123"/>
      <c r="AU128" s="262"/>
      <c r="AV128" s="262"/>
      <c r="AW128" s="262"/>
      <c r="AX128" s="958" t="s">
        <v>478</v>
      </c>
      <c r="AY128" s="959"/>
      <c r="AZ128" s="959"/>
      <c r="BA128" s="959"/>
      <c r="BB128" s="959"/>
      <c r="BC128" s="959"/>
      <c r="BD128" s="959"/>
      <c r="BE128" s="960"/>
      <c r="BF128" s="1124" t="s">
        <v>123</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479</v>
      </c>
      <c r="CQ128" s="1107"/>
      <c r="CR128" s="1107"/>
      <c r="CS128" s="1107"/>
      <c r="CT128" s="1107"/>
      <c r="CU128" s="1107"/>
      <c r="CV128" s="1107"/>
      <c r="CW128" s="1107"/>
      <c r="CX128" s="1107"/>
      <c r="CY128" s="1107"/>
      <c r="CZ128" s="1107"/>
      <c r="DA128" s="1107"/>
      <c r="DB128" s="1107"/>
      <c r="DC128" s="1107"/>
      <c r="DD128" s="1107"/>
      <c r="DE128" s="1107"/>
      <c r="DF128" s="1108"/>
      <c r="DG128" s="1109">
        <v>51841</v>
      </c>
      <c r="DH128" s="1110"/>
      <c r="DI128" s="1110"/>
      <c r="DJ128" s="1110"/>
      <c r="DK128" s="1110"/>
      <c r="DL128" s="1110">
        <v>43216</v>
      </c>
      <c r="DM128" s="1110"/>
      <c r="DN128" s="1110"/>
      <c r="DO128" s="1110"/>
      <c r="DP128" s="1110"/>
      <c r="DQ128" s="1110">
        <v>35118</v>
      </c>
      <c r="DR128" s="1110"/>
      <c r="DS128" s="1110"/>
      <c r="DT128" s="1110"/>
      <c r="DU128" s="1110"/>
      <c r="DV128" s="1111">
        <v>0</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97583202</v>
      </c>
      <c r="AB129" s="1029"/>
      <c r="AC129" s="1029"/>
      <c r="AD129" s="1029"/>
      <c r="AE129" s="1030"/>
      <c r="AF129" s="1031">
        <v>98196676</v>
      </c>
      <c r="AG129" s="1029"/>
      <c r="AH129" s="1029"/>
      <c r="AI129" s="1029"/>
      <c r="AJ129" s="1030"/>
      <c r="AK129" s="1031">
        <v>97141547</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123</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483</v>
      </c>
      <c r="X130" s="1144"/>
      <c r="Y130" s="1144"/>
      <c r="Z130" s="1145"/>
      <c r="AA130" s="1028">
        <v>13425589</v>
      </c>
      <c r="AB130" s="1029"/>
      <c r="AC130" s="1029"/>
      <c r="AD130" s="1029"/>
      <c r="AE130" s="1030"/>
      <c r="AF130" s="1031">
        <v>13012464</v>
      </c>
      <c r="AG130" s="1029"/>
      <c r="AH130" s="1029"/>
      <c r="AI130" s="1029"/>
      <c r="AJ130" s="1030"/>
      <c r="AK130" s="1031">
        <v>11178120</v>
      </c>
      <c r="AL130" s="1029"/>
      <c r="AM130" s="1029"/>
      <c r="AN130" s="1029"/>
      <c r="AO130" s="1030"/>
      <c r="AP130" s="1146"/>
      <c r="AQ130" s="1147"/>
      <c r="AR130" s="1147"/>
      <c r="AS130" s="1147"/>
      <c r="AT130" s="1148"/>
      <c r="AU130" s="264"/>
      <c r="AV130" s="264"/>
      <c r="AW130" s="264"/>
      <c r="AX130" s="1137" t="s">
        <v>484</v>
      </c>
      <c r="AY130" s="1020"/>
      <c r="AZ130" s="1020"/>
      <c r="BA130" s="1020"/>
      <c r="BB130" s="1020"/>
      <c r="BC130" s="1020"/>
      <c r="BD130" s="1020"/>
      <c r="BE130" s="1021"/>
      <c r="BF130" s="1174">
        <v>3.2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485</v>
      </c>
      <c r="X131" s="1182"/>
      <c r="Y131" s="1182"/>
      <c r="Z131" s="1183"/>
      <c r="AA131" s="1075">
        <v>84157613</v>
      </c>
      <c r="AB131" s="1054"/>
      <c r="AC131" s="1054"/>
      <c r="AD131" s="1054"/>
      <c r="AE131" s="1055"/>
      <c r="AF131" s="1053">
        <v>85184212</v>
      </c>
      <c r="AG131" s="1054"/>
      <c r="AH131" s="1054"/>
      <c r="AI131" s="1054"/>
      <c r="AJ131" s="1055"/>
      <c r="AK131" s="1053">
        <v>85963427</v>
      </c>
      <c r="AL131" s="1054"/>
      <c r="AM131" s="1054"/>
      <c r="AN131" s="1054"/>
      <c r="AO131" s="1055"/>
      <c r="AP131" s="1184"/>
      <c r="AQ131" s="1185"/>
      <c r="AR131" s="1185"/>
      <c r="AS131" s="1185"/>
      <c r="AT131" s="1186"/>
      <c r="AU131" s="264"/>
      <c r="AV131" s="264"/>
      <c r="AW131" s="264"/>
      <c r="AX131" s="1156" t="s">
        <v>486</v>
      </c>
      <c r="AY131" s="1107"/>
      <c r="AZ131" s="1107"/>
      <c r="BA131" s="1107"/>
      <c r="BB131" s="1107"/>
      <c r="BC131" s="1107"/>
      <c r="BD131" s="1107"/>
      <c r="BE131" s="1108"/>
      <c r="BF131" s="1157">
        <v>18.899999999999999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488</v>
      </c>
      <c r="W132" s="1167"/>
      <c r="X132" s="1167"/>
      <c r="Y132" s="1167"/>
      <c r="Z132" s="1168"/>
      <c r="AA132" s="1169">
        <v>4.0044101540000003</v>
      </c>
      <c r="AB132" s="1170"/>
      <c r="AC132" s="1170"/>
      <c r="AD132" s="1170"/>
      <c r="AE132" s="1171"/>
      <c r="AF132" s="1172">
        <v>3.2391413089999999</v>
      </c>
      <c r="AG132" s="1170"/>
      <c r="AH132" s="1170"/>
      <c r="AI132" s="1170"/>
      <c r="AJ132" s="1171"/>
      <c r="AK132" s="1172">
        <v>2.443128518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489</v>
      </c>
      <c r="W133" s="1150"/>
      <c r="X133" s="1150"/>
      <c r="Y133" s="1150"/>
      <c r="Z133" s="1151"/>
      <c r="AA133" s="1152">
        <v>4.7</v>
      </c>
      <c r="AB133" s="1153"/>
      <c r="AC133" s="1153"/>
      <c r="AD133" s="1153"/>
      <c r="AE133" s="1154"/>
      <c r="AF133" s="1152">
        <v>3.9</v>
      </c>
      <c r="AG133" s="1153"/>
      <c r="AH133" s="1153"/>
      <c r="AI133" s="1153"/>
      <c r="AJ133" s="1154"/>
      <c r="AK133" s="1152">
        <v>3.2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Yw8ViHIQkRHJEdDaNld3d3VYnpIrJY6z0/fe/4bTl23554QMTGb2PIRHXNjOe0o9DY+FGbdfssSemqZuIwJXQ==" saltValue="tNQfLt8hBi6HIwTk2GGP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DG29" sqref="DG29"/>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KmssQEZQMAerKEtUYoOLs9hefWYhQ4TZrLIwcmc+Q8W7OXZL0mdXuk85lhCRf5m14vAZd+DuQFBOMwXuj0X5A==" saltValue="Oq15GTNWoYlsregG+Zax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cNuZnPSaZsF0IAQqKTUDSXaWmcc3y4nE6CB0NPaVI014HrDhseiqmnCpMGnsrP0VpKiWY4rIrZgfeeb11BReQ==" saltValue="lNuky5jsLFdmo0f4rE3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34616538</v>
      </c>
      <c r="AP9" s="292">
        <v>71341</v>
      </c>
      <c r="AQ9" s="293">
        <v>57800</v>
      </c>
      <c r="AR9" s="294">
        <v>23.4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1126912</v>
      </c>
      <c r="AP10" s="295">
        <v>2322</v>
      </c>
      <c r="AQ10" s="296">
        <v>2573</v>
      </c>
      <c r="AR10" s="297">
        <v>-9.8000000000000007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13650</v>
      </c>
      <c r="AP11" s="295">
        <v>28</v>
      </c>
      <c r="AQ11" s="296">
        <v>1586</v>
      </c>
      <c r="AR11" s="297">
        <v>-98.2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v>515868</v>
      </c>
      <c r="AP12" s="295">
        <v>1063</v>
      </c>
      <c r="AQ12" s="296">
        <v>532</v>
      </c>
      <c r="AR12" s="297">
        <v>99.8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502</v>
      </c>
      <c r="AL13" s="1193"/>
      <c r="AM13" s="1193"/>
      <c r="AN13" s="1194"/>
      <c r="AO13" s="295">
        <v>44075</v>
      </c>
      <c r="AP13" s="295">
        <v>91</v>
      </c>
      <c r="AQ13" s="296">
        <v>18</v>
      </c>
      <c r="AR13" s="297">
        <v>405.6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503</v>
      </c>
      <c r="AL14" s="1193"/>
      <c r="AM14" s="1193"/>
      <c r="AN14" s="1194"/>
      <c r="AO14" s="295">
        <v>856781</v>
      </c>
      <c r="AP14" s="295">
        <v>1766</v>
      </c>
      <c r="AQ14" s="296">
        <v>1833</v>
      </c>
      <c r="AR14" s="297">
        <v>-3.7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504</v>
      </c>
      <c r="AL15" s="1193"/>
      <c r="AM15" s="1193"/>
      <c r="AN15" s="1194"/>
      <c r="AO15" s="295">
        <v>360864</v>
      </c>
      <c r="AP15" s="295">
        <v>744</v>
      </c>
      <c r="AQ15" s="296">
        <v>1281</v>
      </c>
      <c r="AR15" s="297">
        <v>-41.9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505</v>
      </c>
      <c r="AL16" s="1196"/>
      <c r="AM16" s="1196"/>
      <c r="AN16" s="1197"/>
      <c r="AO16" s="295">
        <v>-1974290</v>
      </c>
      <c r="AP16" s="295">
        <v>-4069</v>
      </c>
      <c r="AQ16" s="296">
        <v>-4437</v>
      </c>
      <c r="AR16" s="297">
        <v>-8.3000000000000007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35560398</v>
      </c>
      <c r="AP17" s="295">
        <v>73286</v>
      </c>
      <c r="AQ17" s="296">
        <v>61185</v>
      </c>
      <c r="AR17" s="297">
        <v>19.8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510</v>
      </c>
      <c r="AL21" s="1188"/>
      <c r="AM21" s="1188"/>
      <c r="AN21" s="1189"/>
      <c r="AO21" s="307">
        <v>6.54</v>
      </c>
      <c r="AP21" s="308">
        <v>6.2</v>
      </c>
      <c r="AQ21" s="309">
        <v>0.34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511</v>
      </c>
      <c r="AL22" s="1188"/>
      <c r="AM22" s="1188"/>
      <c r="AN22" s="1189"/>
      <c r="AO22" s="312">
        <v>101.3</v>
      </c>
      <c r="AP22" s="313">
        <v>100.2</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516</v>
      </c>
      <c r="AL32" s="1204"/>
      <c r="AM32" s="1204"/>
      <c r="AN32" s="1205"/>
      <c r="AO32" s="322">
        <v>14812382</v>
      </c>
      <c r="AP32" s="322">
        <v>30527</v>
      </c>
      <c r="AQ32" s="323">
        <v>37891</v>
      </c>
      <c r="AR32" s="324">
        <v>-19.399999999999999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517</v>
      </c>
      <c r="AL33" s="1204"/>
      <c r="AM33" s="1204"/>
      <c r="AN33" s="1205"/>
      <c r="AO33" s="322" t="s">
        <v>518</v>
      </c>
      <c r="AP33" s="322" t="s">
        <v>518</v>
      </c>
      <c r="AQ33" s="323">
        <v>3</v>
      </c>
      <c r="AR33" s="324" t="s">
        <v>518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518</v>
      </c>
      <c r="AP34" s="322" t="s">
        <v>518</v>
      </c>
      <c r="AQ34" s="323">
        <v>103</v>
      </c>
      <c r="AR34" s="324" t="s">
        <v>518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4050411</v>
      </c>
      <c r="AP35" s="322">
        <v>8347</v>
      </c>
      <c r="AQ35" s="323">
        <v>9138</v>
      </c>
      <c r="AR35" s="324">
        <v>-8.6999999999999993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v>99313</v>
      </c>
      <c r="AP36" s="322">
        <v>205</v>
      </c>
      <c r="AQ36" s="323">
        <v>348</v>
      </c>
      <c r="AR36" s="324">
        <v>-41.1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v>1100210</v>
      </c>
      <c r="AP37" s="322">
        <v>2267</v>
      </c>
      <c r="AQ37" s="323">
        <v>851</v>
      </c>
      <c r="AR37" s="324">
        <v>166.4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t="s">
        <v>518</v>
      </c>
      <c r="AP38" s="325" t="s">
        <v>518</v>
      </c>
      <c r="AQ38" s="326">
        <v>1</v>
      </c>
      <c r="AR38" s="314" t="s">
        <v>518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v>-6783999</v>
      </c>
      <c r="AP39" s="322">
        <v>-13981</v>
      </c>
      <c r="AQ39" s="323">
        <v>-8418</v>
      </c>
      <c r="AR39" s="324">
        <v>66.099999999999994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-11178120</v>
      </c>
      <c r="AP40" s="322">
        <v>-23037</v>
      </c>
      <c r="AQ40" s="323">
        <v>-29250</v>
      </c>
      <c r="AR40" s="324">
        <v>-21.2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2100197</v>
      </c>
      <c r="AP41" s="322">
        <v>4328</v>
      </c>
      <c r="AQ41" s="323">
        <v>10666</v>
      </c>
      <c r="AR41" s="324">
        <v>-59.4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14199045</v>
      </c>
      <c r="AN51" s="344">
        <v>29428</v>
      </c>
      <c r="AO51" s="345">
        <v>-5.4</v>
      </c>
      <c r="AP51" s="346">
        <v>47677</v>
      </c>
      <c r="AQ51" s="347">
        <v>14.3</v>
      </c>
      <c r="AR51" s="348">
        <v>-19.7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8270055</v>
      </c>
      <c r="AN52" s="352">
        <v>17140</v>
      </c>
      <c r="AO52" s="353">
        <v>44.9</v>
      </c>
      <c r="AP52" s="354">
        <v>23360</v>
      </c>
      <c r="AQ52" s="355">
        <v>2.7</v>
      </c>
      <c r="AR52" s="356">
        <v>42.2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10500485</v>
      </c>
      <c r="AN53" s="344">
        <v>21720</v>
      </c>
      <c r="AO53" s="345">
        <v>-26.2</v>
      </c>
      <c r="AP53" s="346">
        <v>51613</v>
      </c>
      <c r="AQ53" s="347">
        <v>8.3000000000000007</v>
      </c>
      <c r="AR53" s="348">
        <v>-34.5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6641738</v>
      </c>
      <c r="AN54" s="352">
        <v>13738</v>
      </c>
      <c r="AO54" s="353">
        <v>-19.8</v>
      </c>
      <c r="AP54" s="354">
        <v>25872</v>
      </c>
      <c r="AQ54" s="355">
        <v>10.8</v>
      </c>
      <c r="AR54" s="356">
        <v>-30.6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18515719</v>
      </c>
      <c r="AN55" s="344">
        <v>38185</v>
      </c>
      <c r="AO55" s="345">
        <v>75.8</v>
      </c>
      <c r="AP55" s="346">
        <v>50880</v>
      </c>
      <c r="AQ55" s="347">
        <v>-1.4</v>
      </c>
      <c r="AR55" s="348">
        <v>77.2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11194443</v>
      </c>
      <c r="AN56" s="352">
        <v>23086</v>
      </c>
      <c r="AO56" s="353">
        <v>68</v>
      </c>
      <c r="AP56" s="354">
        <v>27819</v>
      </c>
      <c r="AQ56" s="355">
        <v>7.5</v>
      </c>
      <c r="AR56" s="356">
        <v>60.5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11407050</v>
      </c>
      <c r="AN57" s="344">
        <v>23482</v>
      </c>
      <c r="AO57" s="345">
        <v>-38.5</v>
      </c>
      <c r="AP57" s="346">
        <v>46395</v>
      </c>
      <c r="AQ57" s="347">
        <v>-8.8000000000000007</v>
      </c>
      <c r="AR57" s="348">
        <v>-29.7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7010970</v>
      </c>
      <c r="AN58" s="352">
        <v>14432</v>
      </c>
      <c r="AO58" s="353">
        <v>-37.5</v>
      </c>
      <c r="AP58" s="354">
        <v>26304</v>
      </c>
      <c r="AQ58" s="355">
        <v>-5.4</v>
      </c>
      <c r="AR58" s="356">
        <v>-32.1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13582423</v>
      </c>
      <c r="AN59" s="344">
        <v>27992</v>
      </c>
      <c r="AO59" s="345">
        <v>19.2</v>
      </c>
      <c r="AP59" s="346">
        <v>48088</v>
      </c>
      <c r="AQ59" s="347">
        <v>3.6</v>
      </c>
      <c r="AR59" s="348">
        <v>15.6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8907396</v>
      </c>
      <c r="AN60" s="352">
        <v>18357</v>
      </c>
      <c r="AO60" s="353">
        <v>27.2</v>
      </c>
      <c r="AP60" s="354">
        <v>25183</v>
      </c>
      <c r="AQ60" s="355">
        <v>-4.3</v>
      </c>
      <c r="AR60" s="356">
        <v>31.5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13640944</v>
      </c>
      <c r="AN61" s="359">
        <v>28161</v>
      </c>
      <c r="AO61" s="360">
        <v>5</v>
      </c>
      <c r="AP61" s="361">
        <v>48931</v>
      </c>
      <c r="AQ61" s="362">
        <v>3.2</v>
      </c>
      <c r="AR61" s="348">
        <v>1.8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8404920</v>
      </c>
      <c r="AN62" s="352">
        <v>17351</v>
      </c>
      <c r="AO62" s="353">
        <v>16.600000000000001</v>
      </c>
      <c r="AP62" s="354">
        <v>25708</v>
      </c>
      <c r="AQ62" s="355">
        <v>2.2999999999999998</v>
      </c>
      <c r="AR62" s="356">
        <v>14.3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QNmNa6kZpl44bakjAizpTZOad84Cy61T/qHorsAbmPjk47rsq9nWIlL6n2UULFxHfzDrb7ROnqrUI4ILMXbfg==" saltValue="eKdyPDxvlX/jfTZDPWkU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UxGlZQQKwLeQRnpIFvxGlS8XyAMUVVUSilPTvtJhhzkGBhyk/3TEWsrhUHzlqnXgr+4NXkPVWeuFOqkQyj+UQ==" saltValue="FpjIUWNwVJEPkCYVnByy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SbSlonrgwtATc8gqqIzngeKit99Zq44l9mXQWV29wJIc8m4gebXlnA8ZxT5znkQZaL7mj+GzXWxN5KdbdZU6Q==" saltValue="21kcGQNwJ240gtBYJ+x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18.59</v>
      </c>
      <c r="G47" s="12">
        <v>18.97</v>
      </c>
      <c r="H47" s="12">
        <v>19.16</v>
      </c>
      <c r="I47" s="12">
        <v>20.39</v>
      </c>
      <c r="J47" s="13">
        <v>21.89</v>
      </c>
    </row>
    <row r="48" spans="2:10" ht="57.75" customHeight="1" x14ac:dyDescent="0.15">
      <c r="B48" s="14"/>
      <c r="C48" s="1214" t="s">
        <v>4</v>
      </c>
      <c r="D48" s="1214"/>
      <c r="E48" s="1215"/>
      <c r="F48" s="15">
        <v>4.63</v>
      </c>
      <c r="G48" s="16">
        <v>0.5</v>
      </c>
      <c r="H48" s="16">
        <v>2.71</v>
      </c>
      <c r="I48" s="16">
        <v>2.52</v>
      </c>
      <c r="J48" s="17">
        <v>2.52</v>
      </c>
    </row>
    <row r="49" spans="2:10" ht="57.75" customHeight="1" thickBot="1" x14ac:dyDescent="0.2">
      <c r="B49" s="18"/>
      <c r="C49" s="1216" t="s">
        <v>5</v>
      </c>
      <c r="D49" s="1216"/>
      <c r="E49" s="1217"/>
      <c r="F49" s="19">
        <v>4.03</v>
      </c>
      <c r="G49" s="20" t="s">
        <v>550</v>
      </c>
      <c r="H49" s="20">
        <v>2.46</v>
      </c>
      <c r="I49" s="20">
        <v>1.18</v>
      </c>
      <c r="J49" s="21">
        <v>1.26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eVBGZ4cSVd0COYQi6rO0Rqi+ChPrf7CFIrdcWBycUmZWXQz6K9vdPsVBQx+OhJar+mOudcLWFF1Cca9Wm5nPg==" saltValue="0tC/TgN01aFXdhTsoOPX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西宮市役所</cp:lastModifiedBy>
  <cp:lastPrinted>2019-03-13T01:15:04Z</cp:lastPrinted>
  <dcterms:created xsi:type="dcterms:W3CDTF">2019-02-14T03:47:06Z</dcterms:created>
  <dcterms:modified xsi:type="dcterms:W3CDTF">2019-10-29T00:08:59Z</dcterms:modified>
  <cp:category/>
</cp:coreProperties>
</file>