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09756\Documents\0_財政課\5_決算統計\H30決算統計\10_地方財政状況資料集\5_追加依頼分\2_作業フォルダ\3_第1回目と集約\"/>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CO34" i="10"/>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<sst xmlns="http://schemas.openxmlformats.org/spreadsheetml/2006/main" count="1104" uniqueCount="635">
  <si>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</si>
  <si>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</si>
  <si>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</si>
  <si>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</si>
  <si>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</si>
  <si>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</si>
  <si>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</si>
  <si>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</si>
  <si>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</si>
  <si>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</si>
  <si>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</si>
  <si>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</si>
  <si>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</si>
  <si>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</si>
  <si>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</si>
  <si>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</si>
  <si>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</si>
  <si>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</si>
  <si>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</si>
  <si>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</si>
  <si>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</si>
  <si>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</si>
  <si>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</si>
  <si>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</si>
  <si>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</si>
  <si>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</si>
  <si>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</si>
  <si>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</si>
  <si>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</si>
  <si>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</si>
  <si>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</si>
  <si>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</si>
  <si>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</si>
  <si>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</si>
  <si>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</si>
  <si>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</si>
  <si>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</si>
  <si>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</si>
  <si>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</si>
  <si>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</si>
  <si>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</si>
  <si>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</si>
  <si>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</si>
  <si>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</si>
  <si>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</si>
  <si>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</si>
  <si>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</si>
  <si>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</si>
  <si>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</si>
  <si>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</si>
  <si>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</si>
  <si>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</si>
  <si>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</si>
  <si>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</si>
  <si>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</si>
  <si>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</si>
  <si>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</si>
  <si>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</si>
  <si>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</si>
  <si>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</si>
  <si>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</si>
  <si>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</si>
  <si>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</si>
  <si>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</si>
  <si>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</si>
  <si>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</si>
  <si>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</si>
  <si>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</si>
  <si>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</si>
  <si>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</si>
  <si>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</si>
  <si>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</si>
  <si>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</si>
  <si>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</si>
  <si>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</si>
  <si>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</si>
  <si>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</si>
  <si>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</si>
  <si>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</si>
  <si>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</si>
  <si>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</si>
  <si>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</si>
  <si>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</si>
  <si>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</si>
  <si>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</si>
  <si>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</si>
  <si>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</si>
  <si>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</si>
  <si>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</si>
  <si>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</si>
  <si>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</si>
  <si>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</si>
  <si>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</si>
  <si>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</si>
  <si>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</si>
  <si>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</si>
  <si>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</si>
  <si>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</si>
  <si>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</si>
  <si>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</si>
  <si>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</si>
  <si>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</si>
  <si>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</si>
  <si>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</si>
  <si>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</si>
  <si>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</si>
  <si>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</si>
  <si>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</si>
  <si>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</si>
  <si>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</si>
  <si>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</si>
  <si>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</si>
  <si>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</si>
  <si>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</si>
  <si>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</si>
  <si>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</si>
  <si>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</si>
  <si>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</si>
  <si>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</si>
  <si>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</si>
  <si>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</si>
  <si>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</si>
  <si>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</si>
  <si>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</si>
  <si>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</si>
  <si>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</si>
  <si>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</si>
  <si>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</si>
  <si>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</si>
  <si>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</si>
  <si>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</si>
  <si>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</si>
  <si>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</si>
  <si>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</si>
  <si>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</si>
  <si>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</si>
  <si>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</si>
  <si>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</si>
  <si>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</si>
  <si>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</si>
  <si>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</si>
  <si>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</si>
  <si>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</si>
  <si>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</si>
  <si>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</si>
  <si>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</si>
  <si>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</si>
  <si>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</si>
  <si>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</si>
  <si>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</si>
  <si>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</si>
  <si>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</si>
  <si>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</si>
  <si>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病院事業会計</t>
    <phoneticPr fontId="5"/>
  </si>
  <si>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</si>
  <si>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</si>
  <si>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</si>
  <si>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</si>
  <si>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</si>
  <si>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</si>
  <si>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</si>
  <si>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</si>
  <si>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</si>
  <si>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</si>
  <si>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</si>
  <si>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</si>
  <si>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</si>
  <si>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</si>
  <si>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</si>
  <si>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</si>
  <si>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</si>
  <si>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</si>
  <si>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</si>
  <si>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</si>
  <si>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</si>
  <si>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</si>
  <si>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</si>
  <si>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</si>
  <si>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</si>
  <si>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</si>
  <si>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</si>
  <si>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</si>
  <si>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</si>
  <si>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</si>
  <si>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</si>
  <si>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</si>
  <si>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</si>
  <si>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</si>
  <si>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</si>
  <si>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</si>
  <si>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</si>
  <si>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</si>
  <si>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</si>
  <si>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</si>
  <si>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</si>
  <si>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</si>
  <si>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</si>
  <si>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</si>
  <si>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</si>
  <si>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</si>
  <si>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</si>
  <si>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</si>
  <si>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</si>
  <si>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</si>
  <si>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</si>
  <si>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</si>
  <si>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</si>
  <si>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</si>
  <si>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</si>
  <si>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</si>
  <si>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</si>
  <si>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</si>
  <si>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</si>
  <si>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</si>
  <si>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</si>
  <si>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</si>
  <si>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兵庫県西宮市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</si>
  <si>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</si>
  <si>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</si>
  <si>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</si>
  <si>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</si>
  <si>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</si>
  <si>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</si>
  <si>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</si>
  <si>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</si>
  <si>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</si>
  <si>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</si>
  <si>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</si>
  <si>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</si>
  <si>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</si>
  <si>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</si>
  <si>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</si>
  <si>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</si>
  <si>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</si>
  <si>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</si>
  <si>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</si>
  <si>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</si>
  <si>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</si>
  <si>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</si>
  <si>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</si>
  <si>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</si>
  <si>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</si>
  <si>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</si>
  <si>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</si>
  <si>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</si>
  <si>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</si>
  <si>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</si>
  <si>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</si>
  <si>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</si>
  <si>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</si>
  <si>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</si>
  <si>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</si>
  <si>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</si>
  <si>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</si>
  <si>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</si>
  <si>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</si>
  <si>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</si>
  <si>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</si>
  <si>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</si>
  <si>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</si>
  <si>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</si>
  <si>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</si>
  <si>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</si>
  <si>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</si>
  <si>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</si>
  <si>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</si>
  <si>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</si>
  <si>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</si>
  <si>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</si>
  <si>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</si>
  <si>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</si>
  <si>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</si>
  <si>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</si>
  <si>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</si>
  <si>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</si>
  <si>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</si>
  <si>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</si>
  <si>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</si>
  <si>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</si>
  <si>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</si>
  <si>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</si>
  <si>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</si>
  <si>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</si>
  <si>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</si>
  <si>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</si>
  <si>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</si>
  <si>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</si>
  <si>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</si>
  <si>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</si>
  <si>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</si>
  <si>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</si>
  <si>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</si>
  <si>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</si>
  <si>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</si>
  <si>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</si>
  <si>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</si>
  <si>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</si>
  <si>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</si>
  <si>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</si>
  <si>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</si>
  <si>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</si>
  <si>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</si>
  <si>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</si>
  <si>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</si>
  <si>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</si>
  <si>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</si>
  <si>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</si>
  <si>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</si>
  <si>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</si>
  <si>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</si>
  <si>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</si>
  <si>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</si>
  <si>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</si>
  <si>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</si>
  <si>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</si>
  <si>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</si>
  <si>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</si>
  <si>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</si>
  <si>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</si>
  <si>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</si>
  <si>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</si>
  <si>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</si>
  <si>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</si>
  <si>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</si>
  <si>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</si>
  <si>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</si>
  <si>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</si>
  <si>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</si>
  <si>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</si>
  <si>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</si>
  <si>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</si>
  <si>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</si>
  <si>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</si>
  <si>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</si>
  <si>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</si>
  <si>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</si>
  <si>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</si>
  <si>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</si>
  <si>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</si>
  <si>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</si>
  <si>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</si>
  <si>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</si>
  <si>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</si>
  <si>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</si>
  <si>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</si>
  <si>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</si>
  <si>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</si>
  <si>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</si>
  <si>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</si>
  <si>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</si>
  <si>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</si>
  <si>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</si>
  <si>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</si>
  <si>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</si>
  <si>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</si>
  <si>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</si>
  <si>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</si>
  <si>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</si>
  <si>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</si>
  <si>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</si>
  <si>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</si>
  <si>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</si>
  <si>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</si>
  <si>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</si>
  <si>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</si>
  <si>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</si>
  <si>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</si>
  <si>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</si>
  <si>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兵庫県西宮市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</si>
  <si>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</si>
  <si>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</si>
  <si>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</si>
  <si>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</si>
  <si>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</si>
  <si>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</si>
  <si>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</si>
  <si>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</si>
  <si>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</si>
  <si>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</si>
  <si>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</si>
  <si>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</si>
  <si>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</si>
  <si>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</si>
  <si>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</si>
  <si>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</si>
  <si>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</si>
  <si>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</si>
  <si>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</si>
  <si>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</si>
  <si>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区画整理清算費特別会計</t>
    <phoneticPr fontId="5"/>
  </si>
  <si>
    <t>-</t>
    <phoneticPr fontId="5"/>
  </si>
  <si>
    <t>中小企業勤労者福祉共済事業特別会計</t>
    <phoneticPr fontId="5"/>
  </si>
  <si>
    <t>公共用地買収事業特別会計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</si>
  <si>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</si>
  <si>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</si>
  <si>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</si>
  <si>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</si>
  <si>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</si>
  <si>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</si>
  <si>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</si>
  <si>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</si>
  <si>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</si>
  <si>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</si>
  <si>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</si>
  <si>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</si>
  <si>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</si>
  <si>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</si>
  <si>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</si>
  <si>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</si>
  <si>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</si>
  <si>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</si>
  <si>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</si>
  <si>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</si>
  <si>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</si>
  <si>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</si>
  <si>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下水道事業会計</t>
    <phoneticPr fontId="5"/>
  </si>
  <si>
    <t>法適用企業</t>
    <phoneticPr fontId="5"/>
  </si>
  <si>
    <t>病院事業会計</t>
    <phoneticPr fontId="5"/>
  </si>
  <si>
    <t>法適用企業</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</si>
  <si>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</si>
  <si>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</si>
  <si>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</si>
  <si>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</si>
  <si>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</si>
  <si>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</si>
  <si>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</si>
  <si>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</si>
  <si>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</si>
  <si>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</si>
  <si>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</si>
  <si>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</si>
  <si>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</si>
  <si>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</si>
  <si>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</si>
  <si>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</si>
  <si>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</si>
  <si>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</si>
  <si>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</si>
  <si>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</si>
  <si>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</si>
  <si>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</si>
  <si>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</si>
  <si>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</si>
  <si>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</si>
  <si>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</si>
  <si>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</si>
  <si>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</si>
  <si>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</si>
  <si>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</si>
  <si>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</si>
  <si>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</si>
  <si>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</si>
  <si>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</si>
  <si>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</si>
  <si>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</si>
  <si>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</si>
  <si>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</si>
  <si>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</si>
  <si>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</si>
  <si>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</si>
  <si>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</si>
  <si>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</si>
  <si>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</si>
  <si>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</si>
  <si>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</si>
  <si>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</si>
  <si>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</si>
  <si>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</si>
  <si>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</si>
  <si>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</si>
  <si>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</si>
  <si>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</si>
  <si>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</si>
  <si>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</si>
  <si>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</si>
  <si>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</si>
  <si>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</si>
  <si>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</si>
  <si>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</si>
  <si>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</si>
  <si>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</si>
  <si>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</si>
  <si>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</si>
  <si>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</si>
  <si>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</si>
  <si>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</si>
  <si>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</si>
  <si>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</si>
  <si>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</si>
  <si>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</si>
  <si>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</si>
  <si>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</si>
  <si>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</si>
  <si>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食肉センター特別会計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</si>
  <si>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</si>
  <si>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</si>
  <si>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</si>
  <si>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</si>
  <si>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</si>
  <si>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</si>
  <si>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</si>
  <si>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</si>
  <si>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</si>
  <si>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</si>
  <si>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</si>
  <si>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</si>
  <si>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</si>
  <si>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</si>
  <si>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</si>
  <si>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</si>
  <si>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</si>
  <si>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</si>
  <si>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</si>
  <si>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</si>
  <si>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</si>
  <si>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</si>
  <si>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</si>
  <si>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</si>
  <si>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</si>
  <si>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</si>
  <si>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</si>
  <si>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</si>
  <si>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</si>
  <si>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</si>
  <si>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</si>
  <si>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</si>
  <si>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</si>
  <si>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</si>
  <si>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</si>
  <si>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</si>
  <si>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</si>
  <si>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</si>
  <si>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</si>
  <si>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</si>
  <si>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</si>
  <si>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</si>
  <si>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</si>
  <si>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</si>
  <si>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</si>
  <si>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</si>
  <si>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</si>
  <si>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</si>
  <si>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</si>
  <si>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</si>
  <si>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</si>
  <si>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</si>
  <si>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</si>
  <si>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</si>
  <si>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</si>
  <si>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</si>
  <si>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</si>
  <si>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</si>
  <si>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</si>
  <si>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</si>
  <si>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</si>
  <si>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</si>
  <si>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</si>
  <si>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</si>
  <si>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</si>
  <si>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</si>
  <si>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</si>
  <si>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</si>
  <si>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</si>
  <si>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</si>
  <si>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</si>
  <si>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</si>
  <si>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</si>
  <si>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</si>
  <si>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</si>
  <si>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</si>
  <si>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</si>
  <si>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</si>
  <si>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</si>
  <si>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</si>
  <si>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</si>
  <si>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</si>
  <si>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</si>
  <si>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</si>
  <si>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</si>
  <si>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3.64</t>
  </si>
  <si>
    <t>▲ 0.51</t>
  </si>
  <si>
    <t>病院事業会計</t>
  </si>
  <si>
    <t>▲ 0.02</t>
  </si>
  <si>
    <t>▲ 0.26</t>
  </si>
  <si>
    <t>▲ 0.39</t>
  </si>
  <si>
    <t>▲ 0.18</t>
  </si>
  <si>
    <t>水道事業会計</t>
  </si>
  <si>
    <t>工業用水道事業会計</t>
  </si>
  <si>
    <t>下水道事業会計</t>
  </si>
  <si>
    <t>介護保険特別会計</t>
  </si>
  <si>
    <t>一般会計</t>
  </si>
  <si>
    <t>後期高齢者医療事業特別会計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</si>
  <si>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</si>
  <si>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</si>
  <si>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</si>
  <si>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</si>
  <si>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</si>
  <si>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</si>
  <si>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</si>
  <si>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</si>
  <si>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公益財団法人　西宮文化振興財団</t>
    <rPh sb="0" eb="2">
      <t>コウエキ</t>
    </rPh>
    <rPh sb="2" eb="4">
      <t>ザイダン</t>
    </rPh>
    <rPh sb="4" eb="6">
      <t>ホウジン</t>
    </rPh>
    <rPh sb="7" eb="9">
      <t>ニシノミヤ</t>
    </rPh>
    <rPh sb="9" eb="11">
      <t>ブンカ</t>
    </rPh>
    <rPh sb="11" eb="13">
      <t>シンコウ</t>
    </rPh>
    <rPh sb="13" eb="15">
      <t>ザイダン</t>
    </rPh>
    <phoneticPr fontId="18"/>
  </si>
  <si>
    <t>－</t>
    <phoneticPr fontId="2"/>
  </si>
  <si>
    <t>－</t>
    <phoneticPr fontId="2"/>
  </si>
  <si>
    <t>公益財団法人　西宮スポーツセンター</t>
    <rPh sb="0" eb="2">
      <t>コウエキ</t>
    </rPh>
    <rPh sb="2" eb="4">
      <t>ザイダン</t>
    </rPh>
    <rPh sb="4" eb="6">
      <t>ホウジン</t>
    </rPh>
    <rPh sb="7" eb="9">
      <t>ニシノミヤ</t>
    </rPh>
    <phoneticPr fontId="18"/>
  </si>
  <si>
    <t>－</t>
  </si>
  <si>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18"/>
  </si>
  <si>
    <t>西宮市都市管理株式会社</t>
    <rPh sb="0" eb="3">
      <t>ニシノミヤシ</t>
    </rPh>
    <rPh sb="3" eb="5">
      <t>トシ</t>
    </rPh>
    <rPh sb="5" eb="7">
      <t>カンリ</t>
    </rPh>
    <rPh sb="7" eb="11">
      <t>カブシキガイシャ</t>
    </rPh>
    <phoneticPr fontId="18"/>
  </si>
  <si>
    <t>株式会社　鳴尾ウォーターワールド</t>
    <rPh sb="0" eb="4">
      <t>カブシキガイシャ</t>
    </rPh>
    <rPh sb="5" eb="7">
      <t>ナルオ</t>
    </rPh>
    <phoneticPr fontId="18"/>
  </si>
  <si>
    <t>一般財団法人西宮市都市整備公社</t>
    <rPh sb="0" eb="2">
      <t>イッパン</t>
    </rPh>
    <rPh sb="2" eb="4">
      <t>ザイダン</t>
    </rPh>
    <rPh sb="4" eb="6">
      <t>ホウジン</t>
    </rPh>
    <rPh sb="6" eb="9">
      <t>ニシノミヤシ</t>
    </rPh>
    <rPh sb="9" eb="11">
      <t>トシ</t>
    </rPh>
    <rPh sb="11" eb="13">
      <t>セイビ</t>
    </rPh>
    <rPh sb="13" eb="15">
      <t>コウシャ</t>
    </rPh>
    <phoneticPr fontId="18"/>
  </si>
  <si>
    <t>〇</t>
  </si>
  <si>
    <t>西宮市土地開発公社</t>
    <rPh sb="0" eb="3">
      <t>ニシノミヤシ</t>
    </rPh>
    <rPh sb="3" eb="5">
      <t>トチ</t>
    </rPh>
    <rPh sb="5" eb="7">
      <t>カイハツ</t>
    </rPh>
    <rPh sb="7" eb="9">
      <t>コウシャ</t>
    </rPh>
    <phoneticPr fontId="2"/>
  </si>
  <si>
    <t>社会福祉法人　阪神福祉事業団</t>
    <rPh sb="0" eb="2">
      <t>シャカイ</t>
    </rPh>
    <rPh sb="2" eb="4">
      <t>フクシ</t>
    </rPh>
    <rPh sb="4" eb="6">
      <t>ホウジン</t>
    </rPh>
    <rPh sb="7" eb="9">
      <t>ハンシン</t>
    </rPh>
    <rPh sb="9" eb="11">
      <t>フクシ</t>
    </rPh>
    <rPh sb="11" eb="14">
      <t>ジギョウダン</t>
    </rPh>
    <phoneticPr fontId="18"/>
  </si>
  <si>
    <t>兵庫県信用保証協会</t>
    <rPh sb="0" eb="3">
      <t>ヒョウゴケン</t>
    </rPh>
    <rPh sb="3" eb="5">
      <t>シンヨウ</t>
    </rPh>
    <rPh sb="5" eb="7">
      <t>ホショウ</t>
    </rPh>
    <rPh sb="7" eb="9">
      <t>キョウカイ</t>
    </rPh>
    <phoneticPr fontId="18"/>
  </si>
  <si>
    <t>西宮市住宅整備資金融資</t>
    <rPh sb="0" eb="3">
      <t>ニシノミヤシ</t>
    </rPh>
    <rPh sb="3" eb="5">
      <t>ジュウタク</t>
    </rPh>
    <rPh sb="5" eb="7">
      <t>セイビ</t>
    </rPh>
    <rPh sb="7" eb="9">
      <t>シキン</t>
    </rPh>
    <rPh sb="9" eb="11">
      <t>ユウシ</t>
    </rPh>
    <phoneticPr fontId="18"/>
  </si>
  <si>
    <t>西宮市公共施設保全積立基金</t>
    <rPh sb="0" eb="3">
      <t>ニシノミヤシ</t>
    </rPh>
    <rPh sb="3" eb="5">
      <t>コウキョウ</t>
    </rPh>
    <rPh sb="5" eb="7">
      <t>シセツ</t>
    </rPh>
    <rPh sb="7" eb="9">
      <t>ホゼン</t>
    </rPh>
    <rPh sb="9" eb="11">
      <t>ツミタテ</t>
    </rPh>
    <rPh sb="11" eb="13">
      <t>キキン</t>
    </rPh>
    <phoneticPr fontId="2"/>
  </si>
  <si>
    <t>西宮市耐火物件火災損害塡補積立金</t>
    <rPh sb="0" eb="3">
      <t>ニシノミヤシ</t>
    </rPh>
    <rPh sb="3" eb="5">
      <t>タイカ</t>
    </rPh>
    <rPh sb="5" eb="7">
      <t>ブッケン</t>
    </rPh>
    <rPh sb="7" eb="9">
      <t>カサイ</t>
    </rPh>
    <rPh sb="9" eb="11">
      <t>ソンガイ</t>
    </rPh>
    <rPh sb="11" eb="12">
      <t>フサガル</t>
    </rPh>
    <rPh sb="12" eb="13">
      <t>ホ</t>
    </rPh>
    <rPh sb="13" eb="15">
      <t>ツミタテ</t>
    </rPh>
    <rPh sb="15" eb="16">
      <t>キン</t>
    </rPh>
    <phoneticPr fontId="2"/>
  </si>
  <si>
    <t>西宮市営住宅敷金等積立基金</t>
    <rPh sb="0" eb="2">
      <t>ニシノミヤ</t>
    </rPh>
    <rPh sb="2" eb="4">
      <t>シエイ</t>
    </rPh>
    <rPh sb="4" eb="6">
      <t>ジュウタク</t>
    </rPh>
    <rPh sb="6" eb="8">
      <t>シキキン</t>
    </rPh>
    <rPh sb="8" eb="9">
      <t>トウ</t>
    </rPh>
    <rPh sb="9" eb="11">
      <t>ツミタテ</t>
    </rPh>
    <rPh sb="11" eb="13">
      <t>キキン</t>
    </rPh>
    <phoneticPr fontId="2"/>
  </si>
  <si>
    <t>西宮市奨学基金</t>
    <rPh sb="0" eb="7">
      <t>ニシノミヤシショウガクキキン</t>
    </rPh>
    <phoneticPr fontId="2"/>
  </si>
  <si>
    <t>西宮市学校給食費基金</t>
    <rPh sb="0" eb="3">
      <t>ニシノミヤシ</t>
    </rPh>
    <rPh sb="3" eb="5">
      <t>ガッコウ</t>
    </rPh>
    <rPh sb="5" eb="7">
      <t>キュウショク</t>
    </rPh>
    <rPh sb="7" eb="8">
      <t>ヒ</t>
    </rPh>
    <rPh sb="8" eb="10">
      <t>キキン</t>
    </rPh>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</si>
  <si>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</si>
  <si>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</si>
  <si>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</si>
  <si>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</si>
  <si>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</si>
  <si>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</si>
  <si>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</si>
  <si>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将来負担比率は年々減少傾向で類似団体と比べ低い水準にあるが、有形固定資産減価償却率は年々増加傾向で類似団体と比べ高い水準にある。
これは震災復興事業にかかる市債の償還が進んだ一方、これまで市債の発行を抑制し十分な投資的事業が行えなかったため施設の老朽化が進んでいることが原因と考えられる。
有形固定資産減価償却率が高い主な施設は庁舎や体育館・プールなどであり、庁舎については耐用年数を迎える教育委員会庁舎、江上庁舎等を含めた第二庁舎整備事業に伴う機能再配置により更新しているところであり、体育館については中央体育館の再整備計画を進めている。</t>
    <rPh sb="0" eb="2">
      <t>ショウライ</t>
    </rPh>
    <rPh sb="2" eb="4">
      <t>フタン</t>
    </rPh>
    <rPh sb="4" eb="6">
      <t>ヒリツ</t>
    </rPh>
    <rPh sb="7" eb="9">
      <t>ネンネン</t>
    </rPh>
    <rPh sb="9" eb="11">
      <t>ゲンショウ</t>
    </rPh>
    <rPh sb="11" eb="13">
      <t>ケイコウ</t>
    </rPh>
    <rPh sb="42" eb="44">
      <t>ネンネン</t>
    </rPh>
    <rPh sb="44" eb="46">
      <t>ゾウカ</t>
    </rPh>
    <rPh sb="46" eb="48">
      <t>ケイコウ</t>
    </rPh>
    <rPh sb="49" eb="51">
      <t>ルイジ</t>
    </rPh>
    <rPh sb="51" eb="53">
      <t>ダンタイ</t>
    </rPh>
    <rPh sb="54" eb="55">
      <t>クラ</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</si>
  <si>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</si>
  <si>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</si>
  <si>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</si>
  <si>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</si>
  <si>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</si>
  <si>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</si>
  <si>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ともに低下傾向にあり、類似団体と比較しても低い水準にある。これは震災復興事業にかかる市債の償還が進んでいる一方、十分な投資的事業が行えなったことで市債の発行が抑制されていたため市債残高が減少傾向にあること、またそれに伴って公債費負担も減少傾向にあることが要因である。
今後は、公共施設の老朽化対策などによる投資的経費の増大によって多額の市債発行が見込まれるため、地方債残高や公債費は増加に転じることが予測され、それによって将来負担比率及び実質公債費比率が悪化することも考えられる。</t>
    <rPh sb="48" eb="50">
      <t>シンサイ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</si>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</sst>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AC61-4C07-9A2B-63ECD7138A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21720</c:v>
                </c:pt>
                <c:pt idx="1">
                  <c:v>38185</c:v>
                </c:pt>
                <c:pt idx="2">
                  <c:v>23482</c:v>
                </c:pt>
                <c:pt idx="3">
                  <c:v>27992</c:v>
                </c:pt>
                <c:pt idx="4">
                  <c:v>35275</c:v>
                </c:pt>
              </c:numCache>
            </c:numRef>
          </c:val>
          <c:smooth val="0"/>
          <c:extLst>
            <c:ext xmlns:c16="http://schemas.microsoft.com/office/drawing/2014/chart" uri="{C3380CC4-5D6E-409C-BE32-E72D297353CC}">
              <c16:uniqueId val="{00000001-AC61-4C07-9A2B-63ECD7138A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0.5</c:v>
                </c:pt>
                <c:pt idx="1">
                  <c:v>2.71</c:v>
                </c:pt>
                <c:pt idx="2">
                  <c:v>2.52</c:v>
                </c:pt>
                <c:pt idx="3">
                  <c:v>2.52</c:v>
                </c:pt>
                <c:pt idx="4">
                  <c:v>0.75</c:v>
                </c:pt>
              </c:numCache>
            </c:numRef>
          </c:val>
          <c:extLst>
            <c:ext xmlns:c16="http://schemas.microsoft.com/office/drawing/2014/chart" uri="{C3380CC4-5D6E-409C-BE32-E72D297353CC}">
              <c16:uniqueId val="{00000000-4F77-4B2B-BF83-FE68523B22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18.97</c:v>
                </c:pt>
                <c:pt idx="1">
                  <c:v>19.16</c:v>
                </c:pt>
                <c:pt idx="2">
                  <c:v>20.39</c:v>
                </c:pt>
                <c:pt idx="3">
                  <c:v>21.89</c:v>
                </c:pt>
                <c:pt idx="4">
                  <c:v>23.18</c:v>
                </c:pt>
              </c:numCache>
            </c:numRef>
          </c:val>
          <c:extLst>
            <c:ext xmlns:c16="http://schemas.microsoft.com/office/drawing/2014/chart" uri="{C3380CC4-5D6E-409C-BE32-E72D297353CC}">
              <c16:uniqueId val="{00000001-4F77-4B2B-BF83-FE68523B22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-3.64</c:v>
                </c:pt>
                <c:pt idx="1">
                  <c:v>2.46</c:v>
                </c:pt>
                <c:pt idx="2">
                  <c:v>1.18</c:v>
                </c:pt>
                <c:pt idx="3">
                  <c:v>1.26</c:v>
                </c:pt>
                <c:pt idx="4">
                  <c:v>-0.51</c:v>
                </c:pt>
              </c:numCache>
            </c:numRef>
          </c:val>
          <c:smooth val="0"/>
          <c:extLst>
            <c:ext xmlns:c16="http://schemas.microsoft.com/office/drawing/2014/chart" uri="{C3380CC4-5D6E-409C-BE32-E72D297353CC}">
              <c16:uniqueId val="{00000002-4F77-4B2B-BF83-FE68523B22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6B7B-42F2-8466-EC13895219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7B-42F2-8466-EC1389521921}"/>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0.76</c:v>
                </c:pt>
                <c:pt idx="2">
                  <c:v>#N/A</c:v>
                </c:pt>
                <c:pt idx="3">
                  <c:v>0.12</c:v>
                </c:pt>
                <c:pt idx="4">
                  <c:v>#N/A</c:v>
                </c:pt>
                <c:pt idx="5">
                  <c:v>0.4</c:v>
                </c:pt>
                <c:pt idx="6">
                  <c:v>#N/A</c:v>
                </c:pt>
                <c:pt idx="7">
                  <c:v>1.27</c:v>
                </c:pt>
                <c:pt idx="8">
                  <c:v>#N/A</c:v>
                </c:pt>
                <c:pt idx="9">
                  <c:v>0.24</c:v>
                </c:pt>
              </c:numCache>
            </c:numRef>
          </c:val>
          <c:extLst>
            <c:ext xmlns:c16="http://schemas.microsoft.com/office/drawing/2014/chart" uri="{C3380CC4-5D6E-409C-BE32-E72D297353CC}">
              <c16:uniqueId val="{00000002-6B7B-42F2-8466-EC138952192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0.21</c:v>
                </c:pt>
                <c:pt idx="2">
                  <c:v>#N/A</c:v>
                </c:pt>
                <c:pt idx="3">
                  <c:v>0.21</c:v>
                </c:pt>
                <c:pt idx="4">
                  <c:v>#N/A</c:v>
                </c:pt>
                <c:pt idx="5">
                  <c:v>0.22</c:v>
                </c:pt>
                <c:pt idx="6">
                  <c:v>#N/A</c:v>
                </c:pt>
                <c:pt idx="7">
                  <c:v>0.24</c:v>
                </c:pt>
                <c:pt idx="8">
                  <c:v>#N/A</c:v>
                </c:pt>
                <c:pt idx="9">
                  <c:v>0.25</c:v>
                </c:pt>
              </c:numCache>
            </c:numRef>
          </c:val>
          <c:extLst>
            <c:ext xmlns:c16="http://schemas.microsoft.com/office/drawing/2014/chart" uri="{C3380CC4-5D6E-409C-BE32-E72D297353CC}">
              <c16:uniqueId val="{00000003-6B7B-42F2-8466-EC1389521921}"/>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0.49</c:v>
                </c:pt>
                <c:pt idx="2">
                  <c:v>#N/A</c:v>
                </c:pt>
                <c:pt idx="3">
                  <c:v>2.69</c:v>
                </c:pt>
                <c:pt idx="4">
                  <c:v>#N/A</c:v>
                </c:pt>
                <c:pt idx="5">
                  <c:v>2.5</c:v>
                </c:pt>
                <c:pt idx="6">
                  <c:v>#N/A</c:v>
                </c:pt>
                <c:pt idx="7">
                  <c:v>2.5</c:v>
                </c:pt>
                <c:pt idx="8">
                  <c:v>#N/A</c:v>
                </c:pt>
                <c:pt idx="9">
                  <c:v>0.73</c:v>
                </c:pt>
              </c:numCache>
            </c:numRef>
          </c:val>
          <c:extLst>
            <c:ext xmlns:c16="http://schemas.microsoft.com/office/drawing/2014/chart" uri="{C3380CC4-5D6E-409C-BE32-E72D297353CC}">
              <c16:uniqueId val="{00000004-6B7B-42F2-8466-EC138952192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0.42</c:v>
                </c:pt>
                <c:pt idx="2">
                  <c:v>#N/A</c:v>
                </c:pt>
                <c:pt idx="3">
                  <c:v>0.35</c:v>
                </c:pt>
                <c:pt idx="4">
                  <c:v>#N/A</c:v>
                </c:pt>
                <c:pt idx="5">
                  <c:v>0.57999999999999996</c:v>
                </c:pt>
                <c:pt idx="6">
                  <c:v>#N/A</c:v>
                </c:pt>
                <c:pt idx="7">
                  <c:v>0.39</c:v>
                </c:pt>
                <c:pt idx="8">
                  <c:v>#N/A</c:v>
                </c:pt>
                <c:pt idx="9">
                  <c:v>0.89</c:v>
                </c:pt>
              </c:numCache>
            </c:numRef>
          </c:val>
          <c:extLst>
            <c:ext xmlns:c16="http://schemas.microsoft.com/office/drawing/2014/chart" uri="{C3380CC4-5D6E-409C-BE32-E72D297353CC}">
              <c16:uniqueId val="{00000005-6B7B-42F2-8466-EC138952192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1.49</c:v>
                </c:pt>
                <c:pt idx="2">
                  <c:v>#N/A</c:v>
                </c:pt>
                <c:pt idx="3">
                  <c:v>1.35</c:v>
                </c:pt>
                <c:pt idx="4">
                  <c:v>#N/A</c:v>
                </c:pt>
                <c:pt idx="5">
                  <c:v>1.39</c:v>
                </c:pt>
                <c:pt idx="6">
                  <c:v>#N/A</c:v>
                </c:pt>
                <c:pt idx="7">
                  <c:v>1.44</c:v>
                </c:pt>
                <c:pt idx="8">
                  <c:v>#N/A</c:v>
                </c:pt>
                <c:pt idx="9">
                  <c:v>1.58</c:v>
                </c:pt>
              </c:numCache>
            </c:numRef>
          </c:val>
          <c:extLst>
            <c:ext xmlns:c16="http://schemas.microsoft.com/office/drawing/2014/chart" uri="{C3380CC4-5D6E-409C-BE32-E72D297353CC}">
              <c16:uniqueId val="{00000006-6B7B-42F2-8466-EC1389521921}"/>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2.39</c:v>
                </c:pt>
                <c:pt idx="2">
                  <c:v>#N/A</c:v>
                </c:pt>
                <c:pt idx="3">
                  <c:v>2.52</c:v>
                </c:pt>
                <c:pt idx="4">
                  <c:v>#N/A</c:v>
                </c:pt>
                <c:pt idx="5">
                  <c:v>2.63</c:v>
                </c:pt>
                <c:pt idx="6">
                  <c:v>#N/A</c:v>
                </c:pt>
                <c:pt idx="7">
                  <c:v>2.79</c:v>
                </c:pt>
                <c:pt idx="8">
                  <c:v>#N/A</c:v>
                </c:pt>
                <c:pt idx="9">
                  <c:v>2.9</c:v>
                </c:pt>
              </c:numCache>
            </c:numRef>
          </c:val>
          <c:extLst>
            <c:ext xmlns:c16="http://schemas.microsoft.com/office/drawing/2014/chart" uri="{C3380CC4-5D6E-409C-BE32-E72D297353CC}">
              <c16:uniqueId val="{00000007-6B7B-42F2-8466-EC138952192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2.2999999999999998</c:v>
                </c:pt>
                <c:pt idx="2">
                  <c:v>#N/A</c:v>
                </c:pt>
                <c:pt idx="3">
                  <c:v>2.38</c:v>
                </c:pt>
                <c:pt idx="4">
                  <c:v>#N/A</c:v>
                </c:pt>
                <c:pt idx="5">
                  <c:v>2.92</c:v>
                </c:pt>
                <c:pt idx="6">
                  <c:v>#N/A</c:v>
                </c:pt>
                <c:pt idx="7">
                  <c:v>3.37</c:v>
                </c:pt>
                <c:pt idx="8">
                  <c:v>#N/A</c:v>
                </c:pt>
                <c:pt idx="9">
                  <c:v>4.1900000000000004</c:v>
                </c:pt>
              </c:numCache>
            </c:numRef>
          </c:val>
          <c:extLst>
            <c:ext xmlns:c16="http://schemas.microsoft.com/office/drawing/2014/chart" uri="{C3380CC4-5D6E-409C-BE32-E72D297353CC}">
              <c16:uniqueId val="{00000008-6B7B-42F2-8466-EC138952192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0.02</c:v>
                </c:pt>
                <c:pt idx="1">
                  <c:v>#N/A</c:v>
                </c:pt>
                <c:pt idx="2">
                  <c:v>0.26</c:v>
                </c:pt>
                <c:pt idx="3">
                  <c:v>#N/A</c:v>
                </c:pt>
                <c:pt idx="4">
                  <c:v>0.02</c:v>
                </c:pt>
                <c:pt idx="5">
                  <c:v>#N/A</c:v>
                </c:pt>
                <c:pt idx="6">
                  <c:v>0.39</c:v>
                </c:pt>
                <c:pt idx="7">
                  <c:v>#N/A</c:v>
                </c:pt>
                <c:pt idx="8">
                  <c:v>0.18</c:v>
                </c:pt>
                <c:pt idx="9">
                  <c:v>#N/A</c:v>
                </c:pt>
              </c:numCache>
            </c:numRef>
          </c:val>
          <c:extLst>
            <c:ext xmlns:c16="http://schemas.microsoft.com/office/drawing/2014/chart" uri="{C3380CC4-5D6E-409C-BE32-E72D297353CC}">
              <c16:uniqueId val="{00000009-6B7B-42F2-8466-EC13895219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20834</c:v>
                </c:pt>
                <c:pt idx="5">
                  <c:v>20391</c:v>
                </c:pt>
                <c:pt idx="8">
                  <c:v>19956</c:v>
                </c:pt>
                <c:pt idx="11">
                  <c:v>17962</c:v>
                </c:pt>
                <c:pt idx="14">
                  <c:v>17506</c:v>
                </c:pt>
              </c:numCache>
            </c:numRef>
          </c:val>
          <c:extLst>
            <c:ext xmlns:c16="http://schemas.microsoft.com/office/drawing/2014/chart" uri="{C3380CC4-5D6E-409C-BE32-E72D297353CC}">
              <c16:uniqueId val="{00000000-F90A-40B0-A64D-DE79ADE20F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0A-40B0-A64D-DE79ADE20F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1221</c:v>
                </c:pt>
                <c:pt idx="3">
                  <c:v>1207</c:v>
                </c:pt>
                <c:pt idx="6">
                  <c:v>1135</c:v>
                </c:pt>
                <c:pt idx="9">
                  <c:v>1100</c:v>
                </c:pt>
                <c:pt idx="12">
                  <c:v>1067</c:v>
                </c:pt>
              </c:numCache>
            </c:numRef>
          </c:val>
          <c:extLst>
            <c:ext xmlns:c16="http://schemas.microsoft.com/office/drawing/2014/chart" uri="{C3380CC4-5D6E-409C-BE32-E72D297353CC}">
              <c16:uniqueId val="{00000002-F90A-40B0-A64D-DE79ADE20F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333</c:v>
                </c:pt>
                <c:pt idx="3">
                  <c:v>339</c:v>
                </c:pt>
                <c:pt idx="6">
                  <c:v>123</c:v>
                </c:pt>
                <c:pt idx="9">
                  <c:v>99</c:v>
                </c:pt>
                <c:pt idx="12">
                  <c:v>101</c:v>
                </c:pt>
              </c:numCache>
            </c:numRef>
          </c:val>
          <c:extLst>
            <c:ext xmlns:c16="http://schemas.microsoft.com/office/drawing/2014/chart" uri="{C3380CC4-5D6E-409C-BE32-E72D297353CC}">
              <c16:uniqueId val="{00000003-F90A-40B0-A64D-DE79ADE20F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4133</c:v>
                </c:pt>
                <c:pt idx="3">
                  <c:v>4025</c:v>
                </c:pt>
                <c:pt idx="6">
                  <c:v>4069</c:v>
                </c:pt>
                <c:pt idx="9">
                  <c:v>4050</c:v>
                </c:pt>
                <c:pt idx="12">
                  <c:v>4194</c:v>
                </c:pt>
              </c:numCache>
            </c:numRef>
          </c:val>
          <c:extLst>
            <c:ext xmlns:c16="http://schemas.microsoft.com/office/drawing/2014/chart" uri="{C3380CC4-5D6E-409C-BE32-E72D297353CC}">
              <c16:uniqueId val="{00000004-F90A-40B0-A64D-DE79ADE20F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0A-40B0-A64D-DE79ADE20F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0A-40B0-A64D-DE79ADE20F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19081</c:v>
                </c:pt>
                <c:pt idx="3">
                  <c:v>18190</c:v>
                </c:pt>
                <c:pt idx="6">
                  <c:v>17388</c:v>
                </c:pt>
                <c:pt idx="9">
                  <c:v>14812</c:v>
                </c:pt>
                <c:pt idx="12">
                  <c:v>14829</c:v>
                </c:pt>
              </c:numCache>
            </c:numRef>
          </c:val>
          <c:extLst>
            <c:ext xmlns:c16="http://schemas.microsoft.com/office/drawing/2014/chart" uri="{C3380CC4-5D6E-409C-BE32-E72D297353CC}">
              <c16:uniqueId val="{00000007-F90A-40B0-A64D-DE79ADE20F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3934</c:v>
                </c:pt>
                <c:pt idx="2">
                  <c:v>#N/A</c:v>
                </c:pt>
                <c:pt idx="3">
                  <c:v>#N/A</c:v>
                </c:pt>
                <c:pt idx="4">
                  <c:v>3370</c:v>
                </c:pt>
                <c:pt idx="5">
                  <c:v>#N/A</c:v>
                </c:pt>
                <c:pt idx="6">
                  <c:v>#N/A</c:v>
                </c:pt>
                <c:pt idx="7">
                  <c:v>2759</c:v>
                </c:pt>
                <c:pt idx="8">
                  <c:v>#N/A</c:v>
                </c:pt>
                <c:pt idx="9">
                  <c:v>#N/A</c:v>
                </c:pt>
                <c:pt idx="10">
                  <c:v>2099</c:v>
                </c:pt>
                <c:pt idx="11">
                  <c:v>#N/A</c:v>
                </c:pt>
                <c:pt idx="12">
                  <c:v>#N/A</c:v>
                </c:pt>
                <c:pt idx="13">
                  <c:v>2685</c:v>
                </c:pt>
                <c:pt idx="14">
                  <c:v>#N/A</c:v>
                </c:pt>
              </c:numCache>
            </c:numRef>
          </c:val>
          <c:smooth val="0"/>
          <c:extLst>
            <c:ext xmlns:c16="http://schemas.microsoft.com/office/drawing/2014/chart" uri="{C3380CC4-5D6E-409C-BE32-E72D297353CC}">
              <c16:uniqueId val="{00000008-F90A-40B0-A64D-DE79ADE20F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128084</c:v>
                </c:pt>
                <c:pt idx="5">
                  <c:v>127288</c:v>
                </c:pt>
                <c:pt idx="8">
                  <c:v>123688</c:v>
                </c:pt>
                <c:pt idx="11">
                  <c:v>121454</c:v>
                </c:pt>
                <c:pt idx="14">
                  <c:v>119565</c:v>
                </c:pt>
              </c:numCache>
            </c:numRef>
          </c:val>
          <c:extLst>
            <c:ext xmlns:c16="http://schemas.microsoft.com/office/drawing/2014/chart" uri="{C3380CC4-5D6E-409C-BE32-E72D297353CC}">
              <c16:uniqueId val="{00000000-7BF1-47DC-8196-58E6F3C670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41587</c:v>
                </c:pt>
                <c:pt idx="5">
                  <c:v>37028</c:v>
                </c:pt>
                <c:pt idx="8">
                  <c:v>35245</c:v>
                </c:pt>
                <c:pt idx="11">
                  <c:v>39341</c:v>
                </c:pt>
                <c:pt idx="14">
                  <c:v>42988</c:v>
                </c:pt>
              </c:numCache>
            </c:numRef>
          </c:val>
          <c:extLst>
            <c:ext xmlns:c16="http://schemas.microsoft.com/office/drawing/2014/chart" uri="{C3380CC4-5D6E-409C-BE32-E72D297353CC}">
              <c16:uniqueId val="{00000001-7BF1-47DC-8196-58E6F3C670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29603</c:v>
                </c:pt>
                <c:pt idx="5">
                  <c:v>31280</c:v>
                </c:pt>
                <c:pt idx="8">
                  <c:v>33598</c:v>
                </c:pt>
                <c:pt idx="11">
                  <c:v>35174</c:v>
                </c:pt>
                <c:pt idx="14">
                  <c:v>37632</c:v>
                </c:pt>
              </c:numCache>
            </c:numRef>
          </c:val>
          <c:extLst>
            <c:ext xmlns:c16="http://schemas.microsoft.com/office/drawing/2014/chart" uri="{C3380CC4-5D6E-409C-BE32-E72D297353CC}">
              <c16:uniqueId val="{00000002-7BF1-47DC-8196-58E6F3C670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F1-47DC-8196-58E6F3C670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F1-47DC-8196-58E6F3C670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129</c:v>
                </c:pt>
                <c:pt idx="3">
                  <c:v>52</c:v>
                </c:pt>
                <c:pt idx="6">
                  <c:v>43</c:v>
                </c:pt>
                <c:pt idx="9">
                  <c:v>35</c:v>
                </c:pt>
                <c:pt idx="12">
                  <c:v>27</c:v>
                </c:pt>
              </c:numCache>
            </c:numRef>
          </c:val>
          <c:extLst>
            <c:ext xmlns:c16="http://schemas.microsoft.com/office/drawing/2014/chart" uri="{C3380CC4-5D6E-409C-BE32-E72D297353CC}">
              <c16:uniqueId val="{00000005-7BF1-47DC-8196-58E6F3C670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22870</c:v>
                </c:pt>
                <c:pt idx="3">
                  <c:v>21861</c:v>
                </c:pt>
                <c:pt idx="6">
                  <c:v>22265</c:v>
                </c:pt>
                <c:pt idx="9">
                  <c:v>22069</c:v>
                </c:pt>
                <c:pt idx="12">
                  <c:v>21474</c:v>
                </c:pt>
              </c:numCache>
            </c:numRef>
          </c:val>
          <c:extLst>
            <c:ext xmlns:c16="http://schemas.microsoft.com/office/drawing/2014/chart" uri="{C3380CC4-5D6E-409C-BE32-E72D297353CC}">
              <c16:uniqueId val="{00000006-7BF1-47DC-8196-58E6F3C670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800</c:v>
                </c:pt>
                <c:pt idx="3">
                  <c:v>477</c:v>
                </c:pt>
                <c:pt idx="6">
                  <c:v>386</c:v>
                </c:pt>
                <c:pt idx="9">
                  <c:v>311</c:v>
                </c:pt>
                <c:pt idx="12">
                  <c:v>215</c:v>
                </c:pt>
              </c:numCache>
            </c:numRef>
          </c:val>
          <c:extLst>
            <c:ext xmlns:c16="http://schemas.microsoft.com/office/drawing/2014/chart" uri="{C3380CC4-5D6E-409C-BE32-E72D297353CC}">
              <c16:uniqueId val="{00000007-7BF1-47DC-8196-58E6F3C670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40867</c:v>
                </c:pt>
                <c:pt idx="3">
                  <c:v>39272</c:v>
                </c:pt>
                <c:pt idx="6">
                  <c:v>38619</c:v>
                </c:pt>
                <c:pt idx="9">
                  <c:v>37292</c:v>
                </c:pt>
                <c:pt idx="12">
                  <c:v>35808</c:v>
                </c:pt>
              </c:numCache>
            </c:numRef>
          </c:val>
          <c:extLst>
            <c:ext xmlns:c16="http://schemas.microsoft.com/office/drawing/2014/chart" uri="{C3380CC4-5D6E-409C-BE32-E72D297353CC}">
              <c16:uniqueId val="{00000008-7BF1-47DC-8196-58E6F3C670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10862</c:v>
                </c:pt>
                <c:pt idx="3">
                  <c:v>9871</c:v>
                </c:pt>
                <c:pt idx="6">
                  <c:v>9140</c:v>
                </c:pt>
                <c:pt idx="9">
                  <c:v>8722</c:v>
                </c:pt>
                <c:pt idx="12">
                  <c:v>7946</c:v>
                </c:pt>
              </c:numCache>
            </c:numRef>
          </c:val>
          <c:extLst>
            <c:ext xmlns:c16="http://schemas.microsoft.com/office/drawing/2014/chart" uri="{C3380CC4-5D6E-409C-BE32-E72D297353CC}">
              <c16:uniqueId val="{00000009-7BF1-47DC-8196-58E6F3C670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154270</c:v>
                </c:pt>
                <c:pt idx="3">
                  <c:v>152664</c:v>
                </c:pt>
                <c:pt idx="6">
                  <c:v>146868</c:v>
                </c:pt>
                <c:pt idx="9">
                  <c:v>143840</c:v>
                </c:pt>
                <c:pt idx="12">
                  <c:v>142163</c:v>
                </c:pt>
              </c:numCache>
            </c:numRef>
          </c:val>
          <c:extLst>
            <c:ext xmlns:c16="http://schemas.microsoft.com/office/drawing/2014/chart" uri="{C3380CC4-5D6E-409C-BE32-E72D297353CC}">
              <c16:uniqueId val="{0000000A-7BF1-47DC-8196-58E6F3C670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30522</c:v>
                </c:pt>
                <c:pt idx="2">
                  <c:v>#N/A</c:v>
                </c:pt>
                <c:pt idx="3">
                  <c:v>#N/A</c:v>
                </c:pt>
                <c:pt idx="4">
                  <c:v>28600</c:v>
                </c:pt>
                <c:pt idx="5">
                  <c:v>#N/A</c:v>
                </c:pt>
                <c:pt idx="6">
                  <c:v>#N/A</c:v>
                </c:pt>
                <c:pt idx="7">
                  <c:v>24789</c:v>
                </c:pt>
                <c:pt idx="8">
                  <c:v>#N/A</c:v>
                </c:pt>
                <c:pt idx="9">
                  <c:v>#N/A</c:v>
                </c:pt>
                <c:pt idx="10">
                  <c:v>16299</c:v>
                </c:pt>
                <c:pt idx="11">
                  <c:v>#N/A</c:v>
                </c:pt>
                <c:pt idx="12">
                  <c:v>#N/A</c:v>
                </c:pt>
                <c:pt idx="13">
                  <c:v>7446</c:v>
                </c:pt>
                <c:pt idx="14">
                  <c:v>#N/A</c:v>
                </c:pt>
              </c:numCache>
            </c:numRef>
          </c:val>
          <c:smooth val="0"/>
          <c:extLst>
            <c:ext xmlns:c16="http://schemas.microsoft.com/office/drawing/2014/chart" uri="{C3380CC4-5D6E-409C-BE32-E72D297353CC}">
              <c16:uniqueId val="{0000000B-7BF1-47DC-8196-58E6F3C670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20022</c:v>
                </c:pt>
                <c:pt idx="1">
                  <c:v>21267</c:v>
                </c:pt>
                <c:pt idx="2">
                  <c:v>22495</c:v>
                </c:pt>
              </c:numCache>
            </c:numRef>
          </c:val>
          <c:extLst>
            <c:ext xmlns:c16="http://schemas.microsoft.com/office/drawing/2014/chart" uri="{C3380CC4-5D6E-409C-BE32-E72D297353CC}">
              <c16:uniqueId val="{00000000-E4A6-49F4-8DBC-0EF4841A6D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3530</c:v>
                </c:pt>
                <c:pt idx="1">
                  <c:v>3518</c:v>
                </c:pt>
                <c:pt idx="2">
                  <c:v>3517</c:v>
                </c:pt>
              </c:numCache>
            </c:numRef>
          </c:val>
          <c:extLst>
            <c:ext xmlns:c16="http://schemas.microsoft.com/office/drawing/2014/chart" uri="{C3380CC4-5D6E-409C-BE32-E72D297353CC}">
              <c16:uniqueId val="{00000001-E4A6-49F4-8DBC-0EF4841A6D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5535</c:v>
                </c:pt>
                <c:pt idx="1">
                  <c:v>6179</c:v>
                </c:pt>
                <c:pt idx="2">
                  <c:v>6843</c:v>
                </c:pt>
              </c:numCache>
            </c:numRef>
          </c:val>
          <c:extLst>
            <c:ext xmlns:c16="http://schemas.microsoft.com/office/drawing/2014/chart" uri="{C3380CC4-5D6E-409C-BE32-E72D297353CC}">
              <c16:uniqueId val="{00000002-E4A6-49F4-8DBC-0EF4841A6D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{C8D3E8A6-D750-4A11-A0D3-0A6014D03441}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A35-4440-B676-8248DDCED1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{AE991FAF-4FB0-4126-A292-CC442DAE8DF5}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35-4440-B676-8248DDCED1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{2110FDB0-BC36-4545-8158-372B08306166}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35-4440-B676-8248DDCED1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{B5DB54F8-884C-4E92-BFDD-C61F02207FC3}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35-4440-B676-8248DDCED1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{C315FE9A-644B-44E2-BCC0-97275DF43351}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35-4440-B676-8248DDCED1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{9ADE0BD3-DE62-485E-B03A-C5C7FB8813EF}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A35-4440-B676-8248DDCED1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{0F8F0CBB-4D9C-4FBF-AF48-B038D5690EA4}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A35-4440-B676-8248DDCED1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{548450CD-9589-4D42-9B14-3BD8B213F7B2}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A35-4440-B676-8248DDCED1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{10BD2393-C33A-4E7A-BA4D-D0FB87A5AA8A}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A35-4440-B676-8248DDCED1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63.1</c:v>
                </c:pt>
                <c:pt idx="16">
                  <c:v>64.099999999999994</c:v>
                </c:pt>
                <c:pt idx="24">
                  <c:v>65.3</c:v>
                </c:pt>
                <c:pt idx="32">
                  <c:v>66.2</c:v>
                </c:pt>
              </c:numCache>
            </c:numRef>
          </c:xVal>
          <c:yVal>
            <c:numRef>
              <c:f>公会計指標分析・財政指標組合せ分析表!$BP$51:$DC$51</c:f>
              <c:numCache>
                <c:formatCode>#,##0.0;"▲ "#,##0.0</c:formatCode>
                <c:ptCount val="40"/>
                <c:pt idx="8">
                  <c:v>33.9</c:v>
                </c:pt>
                <c:pt idx="16">
                  <c:v>29.1</c:v>
                </c:pt>
                <c:pt idx="24">
                  <c:v>18.899999999999999</c:v>
                </c:pt>
                <c:pt idx="32">
                  <c:v>8.6</c:v>
                </c:pt>
              </c:numCache>
            </c:numRef>
          </c:yVal>
          <c:smooth val="0"/>
          <c:extLst>
            <c:ext xmlns:c16="http://schemas.microsoft.com/office/drawing/2014/chart" uri="{C3380CC4-5D6E-409C-BE32-E72D297353CC}">
              <c16:uniqueId val="{00000009-9A35-4440-B676-8248DDCED1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{347AFC0C-B8BF-4846-9B49-07A8FDA462B8}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A35-4440-B676-8248DDCED1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{229065B2-55DB-4437-BBC7-E0AD55DEE888}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35-4440-B676-8248DDCED1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{D9E1D170-AC55-475C-AED0-C10E27598958}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35-4440-B676-8248DDCED1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{3F132714-3025-4C55-AB8E-502E276FA8BE}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35-4440-B676-8248DDCED1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{63F3FC93-5C84-4B31-8C7E-8E5CBC31F26D}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35-4440-B676-8248DDCED1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{75E5DF8C-4D12-40F3-83EA-11E32127530D}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A35-4440-B676-8248DDCED1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{5AB8245B-A5CD-45D1-AB32-1E46FCFAF58B}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A35-4440-B676-8248DDCED1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{68003531-130A-4CB7-99BD-C2D3516E4CCE}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A35-4440-B676-8248DDCED1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{A850E0B9-24F3-4C5E-8D01-B72771DFFB86}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A35-4440-B676-8248DDCED1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9A35-4440-B676-8248DDCED1F8}"/>
            </c:ext>
          </c:extLst>
        </c:ser>
        <c:dLbls>
          <c:showLegendKey val="0"/>
          <c:showVal val="1"/>
          <c:showCatName val="0"/>
          <c:showSerName val="0"/>
          <c:showPercent val="0"/>
          <c:showBubbleSize val="0"/>
        </c:dLbls>
        <c:axId val="46179840"/>
        <c:axId val="46181760"/>
      </c:scatterChart>
      <c:valAx>
        <c:axId val="46179840"/>
        <c:scaling>
          <c:orientation val="minMax"/>
          <c:max val="66.8"/>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{ACB84160-A8E3-443A-BF3C-992AC4069C4E}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7D0-486A-8B38-BB3D993FA3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{3D720E7C-1000-47D8-84FB-3B7AF0A317F9}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D0-486A-8B38-BB3D993FA3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{79AD22CA-F08E-4256-879C-AD05E5ECE9D7}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D0-486A-8B38-BB3D993FA3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{B7BCD89F-4C0E-45FA-B0AC-B710348BA9D7}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D0-486A-8B38-BB3D993FA3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{F840838F-DBCA-4FE9-9985-CABC50CE53D1}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D0-486A-8B38-BB3D993FA31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{1E7973AB-A26F-42B9-B1B8-45FA6433779A}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7D0-486A-8B38-BB3D993FA31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{B7FE33C4-0E7E-47F7-A6EB-7ACDF2AFC97F}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7D0-486A-8B38-BB3D993FA31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{DBE45AB4-6C4B-46E3-9994-FEF7ABBAC84E}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7D0-486A-8B38-BB3D993FA31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{047A02E1-8649-4DC1-9041-9E5B1E7DA9A5}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7D0-486A-8B38-BB3D993FA3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4.7</c:v>
                </c:pt>
                <c:pt idx="16">
                  <c:v>3.9</c:v>
                </c:pt>
                <c:pt idx="24">
                  <c:v>3.2</c:v>
                </c:pt>
                <c:pt idx="32">
                  <c:v>2.9</c:v>
                </c:pt>
              </c:numCache>
            </c:numRef>
          </c:xVal>
          <c:yVal>
            <c:numRef>
              <c:f>公会計指標分析・財政指標組合せ分析表!$BP$73:$DC$73</c:f>
              <c:numCache>
                <c:formatCode>#,##0.0;"▲ "#,##0.0</c:formatCode>
                <c:ptCount val="40"/>
                <c:pt idx="0">
                  <c:v>36.6</c:v>
                </c:pt>
                <c:pt idx="8">
                  <c:v>33.9</c:v>
                </c:pt>
                <c:pt idx="16">
                  <c:v>29.1</c:v>
                </c:pt>
                <c:pt idx="24">
                  <c:v>18.899999999999999</c:v>
                </c:pt>
                <c:pt idx="32">
                  <c:v>8.6</c:v>
                </c:pt>
              </c:numCache>
            </c:numRef>
          </c:yVal>
          <c:smooth val="0"/>
          <c:extLst>
            <c:ext xmlns:c16="http://schemas.microsoft.com/office/drawing/2014/chart" uri="{C3380CC4-5D6E-409C-BE32-E72D297353CC}">
              <c16:uniqueId val="{00000009-A7D0-486A-8B38-BB3D993FA3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{3E06E1FE-BFB0-4298-8A34-244064A98512}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7D0-486A-8B38-BB3D993FA3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{7129B142-4D8A-4345-A0EA-4EB6E0F68480}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D0-486A-8B38-BB3D993FA3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{0D8E5B6D-E06E-476A-B1FA-E1B0828C8C72}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D0-486A-8B38-BB3D993FA3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{56655279-6BFB-4611-8CB9-DF6F0E1707A8}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D0-486A-8B38-BB3D993FA3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{D9430B22-281A-4941-B2D6-5029D65CDD89}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D0-486A-8B38-BB3D993FA31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{8E14AED7-822E-4B08-A277-B1E747E5D157}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7D0-486A-8B38-BB3D993FA31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{FA18560B-B758-4EE7-BA77-00B3E492DAED}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7D0-486A-8B38-BB3D993FA31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{A5500A79-98F8-4C3E-AC98-0A2567FFF221}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7D0-486A-8B38-BB3D993FA31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{6FF674B3-3FDF-4545-AA82-8D2992BAD43C}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7D0-486A-8B38-BB3D993FA3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A7D0-486A-8B38-BB3D993FA313}"/>
            </c:ext>
          </c:extLst>
        </c:ser>
        <c:dLbls>
          <c:showLegendKey val="0"/>
          <c:showVal val="1"/>
          <c:showCatName val="0"/>
          <c:showSerName val="0"/>
          <c:showPercent val="0"/>
          <c:showBubbleSize val="0"/>
        </c:dLbls>
        <c:axId val="84219776"/>
        <c:axId val="84234240"/>
      </c:scatterChart>
      <c:valAx>
        <c:axId val="84219776"/>
        <c:scaling>
          <c:orientation val="minMax"/>
          <c:max val="7.6999999999999993"/>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実質公債費比率の分子の額は減少傾向で推移していたが、平成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いて増加に転じた。主な要因としては、病院事業における公営企業債の元利償還金に対する繰入金等の準元利償還金が増加したことなどがあげられる。今後は公共施設の老朽化対策などの投資的経費の増大によって多額の市債発行が見込まれており、公債費が増加傾向で推移することが予測され、それに伴い実質公債費比率が悪化することが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満期一括償還地方債の借入は行っておりません。</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額は減少傾向である。これは、震災復興事業に係る市債の償還が進んでいる一方で、投資的事業が十分に行えていなかったことで、市債発行額が抑制されていたことにより、地方債現在高が減となっているためである。また、債務負担行為に基づく支出予定額の残高や、下水道事業などの公営企業債等繰入見込額が減となっていることなどによる。併せて、財政基金の残高の増などにより、充当可能財源等が増していることも要因となっている。</a:t>
          </a:r>
        </a:p>
        <a:p>
          <a:r>
            <a:rPr kumimoji="1" lang="ja-JP" altLang="en-US" sz="1400">
              <a:latin typeface="ＭＳ ゴシック" pitchFamily="49" charset="-128"/>
              <a:ea typeface="ＭＳ ゴシック" pitchFamily="49" charset="-128"/>
            </a:rPr>
            <a:t>　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・西宮市財政基金に平成</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年度決算における一般会計の実質収支額の</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を積立てたこと、西宮市公共施設保全積立基金に公共施設の計画的な修繕・改修事業に</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充てるために</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億円積立てたこと等により、基金全体としては</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・西宮市公共施設保全積立基金や西宮市財政基金を活用して、学校施設をはじめとした</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公共施設の老朽化対策に取り組んでいくため、減少していくと予測している。</a:t>
          </a:r>
        </a:p>
        <a:p>
          <a:endPar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・西宮市公共施設保全積立基金：公共施設の修繕又は改修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・西宮市墓地整備基金：墓地の整備、修繕又は改修</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図るため、条例に基づき</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・西宮市学校給食費基金：平成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年度収支差額の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千万円を積立てたことによる増加。</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図るため、前年度決算剰余金の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％又は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億円のうち、高いほうの金額を毎年積立て、取崩については運用基準</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に基づき充当を行っていく。なお、平成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年度までは積立のみ行い、令和元年度より取崩しを開始する予定。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取崩予定総額：</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・西宮市墓地整備基金：令和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年度に予定する白水峡公園墓地における合葬式墓地の整備のため、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を取崩予定。</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年度決算における一般会計の実質収支額の</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億円を積立てたことに</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よる増加。</a:t>
          </a:r>
        </a:p>
        <a:p>
          <a:endPar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・今後は公共施設の老朽化対策を進めていくため基金残高は減少していくと予測している</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が、財政の健全化を損ねないよう基金残高の維持に努めていく。</a:t>
          </a:r>
        </a:p>
        <a:p>
          <a:endPar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・県への平成</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年度上半期分における災害援護資金の償還のために基金を取崩したことに</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よる減少。</a:t>
          </a:r>
        </a:p>
        <a:p>
          <a:endPar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・県への災害援護資金の満期償還に備えて、一定の基金残高を維持するよう努めていく。</a:t>
          </a:r>
        </a:p>
        <a:p>
          <a:endPar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485,189
478,480
99.96
173,128,564
172,108,135
723,381
97,038,384
140,385,103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と同様年々増加傾向にあり、また数値は類似団体平均より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年度に策定した西宮市公共施設等総合管理計画において、建築系公共施設の施設総量（延床面積）を令和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％以上削減するという目標を掲げており、老朽化した施設の集約化・複合化や更新・除却を進めている。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14859</xdr:rowOff>
    </xdr:from>
    <xdr:to>
      <xdr:col>23</xdr:col>
      <xdr:colOff>136525</xdr:colOff>
      <xdr:row>30</xdr:row>
      <xdr:rowOff>116459</xdr:rowOff>
    </xdr:to>
    <xdr:sp macro="" textlink="">
      <xdr:nvSpPr>
        <xdr:cNvPr id="77" name="楕円 76"/>
        <xdr:cNvSpPr/>
      </xdr:nvSpPr>
      <xdr:spPr>
        <a:xfrm>
          <a:off x="47117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37736</xdr:rowOff>
    </xdr:from>
    <xdr:ext cx="405111" cy="259045"/>
    <xdr:sp macro="" textlink="">
      <xdr:nvSpPr>
        <xdr:cNvPr id="78" name="有形固定資産減価償却率該当値テキスト"/>
        <xdr:cNvSpPr txBox="1"/>
      </xdr:nvSpPr>
      <xdr:spPr>
        <a:xfrm>
          <a:off x="4813300" y="578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53721</xdr:rowOff>
    </xdr:from>
    <xdr:to>
      <xdr:col>19</xdr:col>
      <xdr:colOff>187325</xdr:colOff>
      <xdr:row>30</xdr:row>
      <xdr:rowOff>155321</xdr:rowOff>
    </xdr:to>
    <xdr:sp macro="" textlink="">
      <xdr:nvSpPr>
        <xdr:cNvPr id="79" name="楕円 78"/>
        <xdr:cNvSpPr/>
      </xdr:nvSpPr>
      <xdr:spPr>
        <a:xfrm>
          <a:off x="4000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65659</xdr:rowOff>
    </xdr:from>
    <xdr:to>
      <xdr:col>23</xdr:col>
      <xdr:colOff>85725</xdr:colOff>
      <xdr:row>30</xdr:row>
      <xdr:rowOff>104521</xdr:rowOff>
    </xdr:to>
    <xdr:cxnSp macro="">
      <xdr:nvCxnSpPr>
        <xdr:cNvPr id="80" name="直線コネクタ 79"/>
        <xdr:cNvCxnSpPr/>
      </xdr:nvCxnSpPr>
      <xdr:spPr>
        <a:xfrm flipV="1">
          <a:off x="4051300" y="598068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105537</xdr:rowOff>
    </xdr:from>
    <xdr:to>
      <xdr:col>15</xdr:col>
      <xdr:colOff>187325</xdr:colOff>
      <xdr:row>31</xdr:row>
      <xdr:rowOff>35687</xdr:rowOff>
    </xdr:to>
    <xdr:sp macro="" textlink="">
      <xdr:nvSpPr>
        <xdr:cNvPr id="81" name="楕円 80"/>
        <xdr:cNvSpPr/>
      </xdr:nvSpPr>
      <xdr:spPr>
        <a:xfrm>
          <a:off x="3238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104521</xdr:rowOff>
    </xdr:from>
    <xdr:to>
      <xdr:col>19</xdr:col>
      <xdr:colOff>136525</xdr:colOff>
      <xdr:row>30</xdr:row>
      <xdr:rowOff>156337</xdr:rowOff>
    </xdr:to>
    <xdr:cxnSp macro="">
      <xdr:nvCxnSpPr>
        <xdr:cNvPr id="82" name="直線コネクタ 81"/>
        <xdr:cNvCxnSpPr/>
      </xdr:nvCxnSpPr>
      <xdr:spPr>
        <a:xfrm flipV="1">
          <a:off x="3289300" y="601954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148717</xdr:rowOff>
    </xdr:from>
    <xdr:to>
      <xdr:col>11</xdr:col>
      <xdr:colOff>187325</xdr:colOff>
      <xdr:row>31</xdr:row>
      <xdr:rowOff>78867</xdr:rowOff>
    </xdr:to>
    <xdr:sp macro="" textlink="">
      <xdr:nvSpPr>
        <xdr:cNvPr id="83" name="楕円 82"/>
        <xdr:cNvSpPr/>
      </xdr:nvSpPr>
      <xdr:spPr>
        <a:xfrm>
          <a:off x="2476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156337</xdr:rowOff>
    </xdr:from>
    <xdr:to>
      <xdr:col>15</xdr:col>
      <xdr:colOff>136525</xdr:colOff>
      <xdr:row>31</xdr:row>
      <xdr:rowOff>28067</xdr:rowOff>
    </xdr:to>
    <xdr:cxnSp macro="">
      <xdr:nvCxnSpPr>
        <xdr:cNvPr id="84" name="直線コネクタ 83"/>
        <xdr:cNvCxnSpPr/>
      </xdr:nvCxnSpPr>
      <xdr:spPr>
        <a:xfrm flipV="1">
          <a:off x="2527300" y="607136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5"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6"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87" name="n_3aveValue有形固定資産減価償却率"/>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398</xdr:rowOff>
    </xdr:from>
    <xdr:ext cx="405111" cy="259045"/>
    <xdr:sp macro="" textlink="">
      <xdr:nvSpPr>
        <xdr:cNvPr id="88" name="n_1mainValue有形固定資産減価償却率"/>
        <xdr:cNvSpPr txBox="1"/>
      </xdr:nvSpPr>
      <xdr:spPr>
        <a:xfrm>
          <a:off x="3836044" y="574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52214</xdr:rowOff>
    </xdr:from>
    <xdr:ext cx="405111" cy="259045"/>
    <xdr:sp macro="" textlink="">
      <xdr:nvSpPr>
        <xdr:cNvPr id="89" name="n_2mainValue有形固定資産減価償却率"/>
        <xdr:cNvSpPr txBox="1"/>
      </xdr:nvSpPr>
      <xdr:spPr>
        <a:xfrm>
          <a:off x="3086744" y="5795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95394</xdr:rowOff>
    </xdr:from>
    <xdr:ext cx="405111" cy="259045"/>
    <xdr:sp macro="" textlink="">
      <xdr:nvSpPr>
        <xdr:cNvPr id="90" name="n_3mainValue有形固定資産減価償却率"/>
        <xdr:cNvSpPr txBox="1"/>
      </xdr:nvSpPr>
      <xdr:spPr>
        <a:xfrm>
          <a:off x="2324744"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に比べて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72.8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560.7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類似団体に比べ</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低い水準となっている。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減となった主な理由は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、震災復興事業にかかる市債の償還が順次終了し地方債残高が減少していること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や、充当可能財源が増加したことが挙げられる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今後は、公共施設の老朽化対策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などに伴う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多額の市債発行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数値の悪化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懸念され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4"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113813</xdr:rowOff>
    </xdr:from>
    <xdr:to>
      <xdr:col>76</xdr:col>
      <xdr:colOff>73025</xdr:colOff>
      <xdr:row>31</xdr:row>
      <xdr:rowOff>43963</xdr:rowOff>
    </xdr:to>
    <xdr:sp macro="" textlink="">
      <xdr:nvSpPr>
        <xdr:cNvPr id="132" name="楕円 131"/>
        <xdr:cNvSpPr/>
      </xdr:nvSpPr>
      <xdr:spPr>
        <a:xfrm>
          <a:off x="14744700" y="60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92240</xdr:rowOff>
    </xdr:from>
    <xdr:ext cx="469744" cy="259045"/>
    <xdr:sp macro="" textlink="">
      <xdr:nvSpPr>
        <xdr:cNvPr id="133" name="債務償還比率該当値テキスト"/>
        <xdr:cNvSpPr txBox="1"/>
      </xdr:nvSpPr>
      <xdr:spPr>
        <a:xfrm>
          <a:off x="14846300" y="600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26494</xdr:rowOff>
    </xdr:from>
    <xdr:to>
      <xdr:col>72</xdr:col>
      <xdr:colOff>123825</xdr:colOff>
      <xdr:row>30</xdr:row>
      <xdr:rowOff>128094</xdr:rowOff>
    </xdr:to>
    <xdr:sp macro="" textlink="">
      <xdr:nvSpPr>
        <xdr:cNvPr id="134" name="楕円 133"/>
        <xdr:cNvSpPr/>
      </xdr:nvSpPr>
      <xdr:spPr>
        <a:xfrm>
          <a:off x="14033500" y="59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77294</xdr:rowOff>
    </xdr:from>
    <xdr:to>
      <xdr:col>76</xdr:col>
      <xdr:colOff>22225</xdr:colOff>
      <xdr:row>30</xdr:row>
      <xdr:rowOff>164613</xdr:rowOff>
    </xdr:to>
    <xdr:cxnSp macro="">
      <xdr:nvCxnSpPr>
        <xdr:cNvPr id="135" name="直線コネクタ 134"/>
        <xdr:cNvCxnSpPr/>
      </xdr:nvCxnSpPr>
      <xdr:spPr>
        <a:xfrm>
          <a:off x="14084300" y="5992319"/>
          <a:ext cx="711200" cy="8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6"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119221</xdr:rowOff>
    </xdr:from>
    <xdr:ext cx="469744" cy="259045"/>
    <xdr:sp macro="" textlink="">
      <xdr:nvSpPr>
        <xdr:cNvPr id="137" name="n_1mainValue債務償還比率"/>
        <xdr:cNvSpPr txBox="1"/>
      </xdr:nvSpPr>
      <xdr:spPr>
        <a:xfrm>
          <a:off x="13836727" y="603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485,189
478,480
99.96
173,128,564
172,108,135
723,381
97,038,384
140,385,103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1" name="楕円 70"/>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66692</xdr:rowOff>
    </xdr:from>
    <xdr:ext cx="405111" cy="259045"/>
    <xdr:sp macro="" textlink="">
      <xdr:nvSpPr>
        <xdr:cNvPr id="72" name="【道路】&#10;有形固定資産減価償却率該当値テキスト"/>
        <xdr:cNvSpPr txBox="1"/>
      </xdr:nvSpPr>
      <xdr:spPr>
        <a:xfrm>
          <a:off x="467360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3" name="楕円 72"/>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20955</xdr:rowOff>
    </xdr:to>
    <xdr:cxnSp macro="">
      <xdr:nvCxnSpPr>
        <xdr:cNvPr id="74" name="直線コネクタ 73"/>
        <xdr:cNvCxnSpPr/>
      </xdr:nvCxnSpPr>
      <xdr:spPr>
        <a:xfrm flipV="1">
          <a:off x="3797300" y="648271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168275</xdr:rowOff>
    </xdr:from>
    <xdr:to>
      <xdr:col>15</xdr:col>
      <xdr:colOff>101600</xdr:colOff>
      <xdr:row>38</xdr:row>
      <xdr:rowOff>98425</xdr:rowOff>
    </xdr:to>
    <xdr:sp macro="" textlink="">
      <xdr:nvSpPr>
        <xdr:cNvPr id="75" name="楕円 74"/>
        <xdr:cNvSpPr/>
      </xdr:nvSpPr>
      <xdr:spPr>
        <a:xfrm>
          <a:off x="2857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47625</xdr:rowOff>
    </xdr:to>
    <xdr:cxnSp macro="">
      <xdr:nvCxnSpPr>
        <xdr:cNvPr id="76" name="直線コネクタ 75"/>
        <xdr:cNvCxnSpPr/>
      </xdr:nvCxnSpPr>
      <xdr:spPr>
        <a:xfrm flipV="1">
          <a:off x="2908300" y="65360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xdr:rowOff>
    </xdr:from>
    <xdr:to>
      <xdr:col>10</xdr:col>
      <xdr:colOff>165100</xdr:colOff>
      <xdr:row>38</xdr:row>
      <xdr:rowOff>111760</xdr:rowOff>
    </xdr:to>
    <xdr:sp macro="" textlink="">
      <xdr:nvSpPr>
        <xdr:cNvPr id="77" name="楕円 76"/>
        <xdr:cNvSpPr/>
      </xdr:nvSpPr>
      <xdr:spPr>
        <a:xfrm>
          <a:off x="1968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47625</xdr:rowOff>
    </xdr:from>
    <xdr:to>
      <xdr:col>15</xdr:col>
      <xdr:colOff>50800</xdr:colOff>
      <xdr:row>38</xdr:row>
      <xdr:rowOff>60960</xdr:rowOff>
    </xdr:to>
    <xdr:cxnSp macro="">
      <xdr:nvCxnSpPr>
        <xdr:cNvPr id="78" name="直線コネクタ 77"/>
        <xdr:cNvCxnSpPr/>
      </xdr:nvCxnSpPr>
      <xdr:spPr>
        <a:xfrm flipV="1">
          <a:off x="2019300" y="65627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0"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62882</xdr:rowOff>
    </xdr:from>
    <xdr:ext cx="405111" cy="259045"/>
    <xdr:sp macro="" textlink="">
      <xdr:nvSpPr>
        <xdr:cNvPr id="82" name="n_1mainValue【道路】&#10;有形固定資産減価償却率"/>
        <xdr:cNvSpPr txBox="1"/>
      </xdr:nvSpPr>
      <xdr:spPr>
        <a:xfrm>
          <a:off x="3582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89552</xdr:rowOff>
    </xdr:from>
    <xdr:ext cx="405111" cy="259045"/>
    <xdr:sp macro="" textlink="">
      <xdr:nvSpPr>
        <xdr:cNvPr id="83" name="n_2mainValue【道路】&#10;有形固定資産減価償却率"/>
        <xdr:cNvSpPr txBox="1"/>
      </xdr:nvSpPr>
      <xdr:spPr>
        <a:xfrm>
          <a:off x="2705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4" name="n_3mainValue【道路】&#10;有形固定資産減価償却率"/>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37219</xdr:rowOff>
    </xdr:from>
    <xdr:to>
      <xdr:col>55</xdr:col>
      <xdr:colOff>50800</xdr:colOff>
      <xdr:row>41</xdr:row>
      <xdr:rowOff>138819</xdr:rowOff>
    </xdr:to>
    <xdr:sp macro="" textlink="">
      <xdr:nvSpPr>
        <xdr:cNvPr id="121" name="楕円 120"/>
        <xdr:cNvSpPr/>
      </xdr:nvSpPr>
      <xdr:spPr>
        <a:xfrm>
          <a:off x="10426700" y="70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123596</xdr:rowOff>
    </xdr:from>
    <xdr:ext cx="469744" cy="259045"/>
    <xdr:sp macro="" textlink="">
      <xdr:nvSpPr>
        <xdr:cNvPr id="122" name="【道路】&#10;一人当たり延長該当値テキスト"/>
        <xdr:cNvSpPr txBox="1"/>
      </xdr:nvSpPr>
      <xdr:spPr>
        <a:xfrm>
          <a:off x="10515600" y="69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37447</xdr:rowOff>
    </xdr:from>
    <xdr:to>
      <xdr:col>50</xdr:col>
      <xdr:colOff>165100</xdr:colOff>
      <xdr:row>41</xdr:row>
      <xdr:rowOff>139047</xdr:rowOff>
    </xdr:to>
    <xdr:sp macro="" textlink="">
      <xdr:nvSpPr>
        <xdr:cNvPr id="123" name="楕円 122"/>
        <xdr:cNvSpPr/>
      </xdr:nvSpPr>
      <xdr:spPr>
        <a:xfrm>
          <a:off x="9588500" y="70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88019</xdr:rowOff>
    </xdr:from>
    <xdr:to>
      <xdr:col>55</xdr:col>
      <xdr:colOff>0</xdr:colOff>
      <xdr:row>41</xdr:row>
      <xdr:rowOff>88247</xdr:rowOff>
    </xdr:to>
    <xdr:cxnSp macro="">
      <xdr:nvCxnSpPr>
        <xdr:cNvPr id="124" name="直線コネクタ 123"/>
        <xdr:cNvCxnSpPr/>
      </xdr:nvCxnSpPr>
      <xdr:spPr>
        <a:xfrm flipV="1">
          <a:off x="9639300" y="711746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37607</xdr:rowOff>
    </xdr:from>
    <xdr:to>
      <xdr:col>46</xdr:col>
      <xdr:colOff>38100</xdr:colOff>
      <xdr:row>41</xdr:row>
      <xdr:rowOff>139207</xdr:rowOff>
    </xdr:to>
    <xdr:sp macro="" textlink="">
      <xdr:nvSpPr>
        <xdr:cNvPr id="125" name="楕円 124"/>
        <xdr:cNvSpPr/>
      </xdr:nvSpPr>
      <xdr:spPr>
        <a:xfrm>
          <a:off x="8699500" y="70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88247</xdr:rowOff>
    </xdr:from>
    <xdr:to>
      <xdr:col>50</xdr:col>
      <xdr:colOff>114300</xdr:colOff>
      <xdr:row>41</xdr:row>
      <xdr:rowOff>88407</xdr:rowOff>
    </xdr:to>
    <xdr:cxnSp macro="">
      <xdr:nvCxnSpPr>
        <xdr:cNvPr id="126" name="直線コネクタ 125"/>
        <xdr:cNvCxnSpPr/>
      </xdr:nvCxnSpPr>
      <xdr:spPr>
        <a:xfrm flipV="1">
          <a:off x="8750300" y="7117697"/>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37585</xdr:rowOff>
    </xdr:from>
    <xdr:to>
      <xdr:col>41</xdr:col>
      <xdr:colOff>101600</xdr:colOff>
      <xdr:row>41</xdr:row>
      <xdr:rowOff>139185</xdr:rowOff>
    </xdr:to>
    <xdr:sp macro="" textlink="">
      <xdr:nvSpPr>
        <xdr:cNvPr id="127" name="楕円 126"/>
        <xdr:cNvSpPr/>
      </xdr:nvSpPr>
      <xdr:spPr>
        <a:xfrm>
          <a:off x="7810500" y="70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88385</xdr:rowOff>
    </xdr:from>
    <xdr:to>
      <xdr:col>45</xdr:col>
      <xdr:colOff>177800</xdr:colOff>
      <xdr:row>41</xdr:row>
      <xdr:rowOff>88407</xdr:rowOff>
    </xdr:to>
    <xdr:cxnSp macro="">
      <xdr:nvCxnSpPr>
        <xdr:cNvPr id="128" name="直線コネクタ 127"/>
        <xdr:cNvCxnSpPr/>
      </xdr:nvCxnSpPr>
      <xdr:spPr>
        <a:xfrm>
          <a:off x="7861300" y="7117835"/>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9"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30"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31"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130174</xdr:rowOff>
    </xdr:from>
    <xdr:ext cx="469744" cy="259045"/>
    <xdr:sp macro="" textlink="">
      <xdr:nvSpPr>
        <xdr:cNvPr id="132" name="n_1mainValue【道路】&#10;一人当たり延長"/>
        <xdr:cNvSpPr txBox="1"/>
      </xdr:nvSpPr>
      <xdr:spPr>
        <a:xfrm>
          <a:off x="9391727" y="715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130334</xdr:rowOff>
    </xdr:from>
    <xdr:ext cx="469744" cy="259045"/>
    <xdr:sp macro="" textlink="">
      <xdr:nvSpPr>
        <xdr:cNvPr id="133" name="n_2mainValue【道路】&#10;一人当たり延長"/>
        <xdr:cNvSpPr txBox="1"/>
      </xdr:nvSpPr>
      <xdr:spPr>
        <a:xfrm>
          <a:off x="8515427" y="715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130312</xdr:rowOff>
    </xdr:from>
    <xdr:ext cx="469744" cy="259045"/>
    <xdr:sp macro="" textlink="">
      <xdr:nvSpPr>
        <xdr:cNvPr id="134" name="n_3mainValue【道路】&#10;一人当たり延長"/>
        <xdr:cNvSpPr txBox="1"/>
      </xdr:nvSpPr>
      <xdr:spPr>
        <a:xfrm>
          <a:off x="7626427" y="715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73" name="楕円 172"/>
        <xdr:cNvSpPr/>
      </xdr:nvSpPr>
      <xdr:spPr>
        <a:xfrm>
          <a:off x="45847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2557</xdr:rowOff>
    </xdr:from>
    <xdr:ext cx="405111" cy="259045"/>
    <xdr:sp macro="" textlink="">
      <xdr:nvSpPr>
        <xdr:cNvPr id="174" name="【橋りょう・トンネル】&#10;有形固定資産減価償却率該当値テキスト"/>
        <xdr:cNvSpPr txBox="1"/>
      </xdr:nvSpPr>
      <xdr:spPr>
        <a:xfrm>
          <a:off x="4673600"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166370</xdr:rowOff>
    </xdr:from>
    <xdr:to>
      <xdr:col>20</xdr:col>
      <xdr:colOff>38100</xdr:colOff>
      <xdr:row>57</xdr:row>
      <xdr:rowOff>96520</xdr:rowOff>
    </xdr:to>
    <xdr:sp macro="" textlink="">
      <xdr:nvSpPr>
        <xdr:cNvPr id="175" name="楕円 174"/>
        <xdr:cNvSpPr/>
      </xdr:nvSpPr>
      <xdr:spPr>
        <a:xfrm>
          <a:off x="3746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30480</xdr:rowOff>
    </xdr:from>
    <xdr:to>
      <xdr:col>24</xdr:col>
      <xdr:colOff>63500</xdr:colOff>
      <xdr:row>57</xdr:row>
      <xdr:rowOff>45720</xdr:rowOff>
    </xdr:to>
    <xdr:cxnSp macro="">
      <xdr:nvCxnSpPr>
        <xdr:cNvPr id="176" name="直線コネクタ 175"/>
        <xdr:cNvCxnSpPr/>
      </xdr:nvCxnSpPr>
      <xdr:spPr>
        <a:xfrm flipV="1">
          <a:off x="3797300" y="9803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xdr:rowOff>
    </xdr:from>
    <xdr:to>
      <xdr:col>15</xdr:col>
      <xdr:colOff>101600</xdr:colOff>
      <xdr:row>57</xdr:row>
      <xdr:rowOff>111760</xdr:rowOff>
    </xdr:to>
    <xdr:sp macro="" textlink="">
      <xdr:nvSpPr>
        <xdr:cNvPr id="177" name="楕円 176"/>
        <xdr:cNvSpPr/>
      </xdr:nvSpPr>
      <xdr:spPr>
        <a:xfrm>
          <a:off x="2857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45720</xdr:rowOff>
    </xdr:from>
    <xdr:to>
      <xdr:col>19</xdr:col>
      <xdr:colOff>177800</xdr:colOff>
      <xdr:row>57</xdr:row>
      <xdr:rowOff>60960</xdr:rowOff>
    </xdr:to>
    <xdr:cxnSp macro="">
      <xdr:nvCxnSpPr>
        <xdr:cNvPr id="178" name="直線コネクタ 177"/>
        <xdr:cNvCxnSpPr/>
      </xdr:nvCxnSpPr>
      <xdr:spPr>
        <a:xfrm flipV="1">
          <a:off x="2908300" y="98183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25400</xdr:rowOff>
    </xdr:from>
    <xdr:to>
      <xdr:col>10</xdr:col>
      <xdr:colOff>165100</xdr:colOff>
      <xdr:row>57</xdr:row>
      <xdr:rowOff>127000</xdr:rowOff>
    </xdr:to>
    <xdr:sp macro="" textlink="">
      <xdr:nvSpPr>
        <xdr:cNvPr id="179" name="楕円 178"/>
        <xdr:cNvSpPr/>
      </xdr:nvSpPr>
      <xdr:spPr>
        <a:xfrm>
          <a:off x="1968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60960</xdr:rowOff>
    </xdr:from>
    <xdr:to>
      <xdr:col>15</xdr:col>
      <xdr:colOff>50800</xdr:colOff>
      <xdr:row>57</xdr:row>
      <xdr:rowOff>76200</xdr:rowOff>
    </xdr:to>
    <xdr:cxnSp macro="">
      <xdr:nvCxnSpPr>
        <xdr:cNvPr id="180" name="直線コネクタ 179"/>
        <xdr:cNvCxnSpPr/>
      </xdr:nvCxnSpPr>
      <xdr:spPr>
        <a:xfrm flipV="1">
          <a:off x="2019300" y="98336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81"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113047</xdr:rowOff>
    </xdr:from>
    <xdr:ext cx="405111" cy="259045"/>
    <xdr:sp macro="" textlink="">
      <xdr:nvSpPr>
        <xdr:cNvPr id="184" name="n_1mainValue【橋りょう・トンネル】&#10;有形固定資産減価償却率"/>
        <xdr:cNvSpPr txBox="1"/>
      </xdr:nvSpPr>
      <xdr:spPr>
        <a:xfrm>
          <a:off x="35820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128287</xdr:rowOff>
    </xdr:from>
    <xdr:ext cx="405111" cy="259045"/>
    <xdr:sp macro="" textlink="">
      <xdr:nvSpPr>
        <xdr:cNvPr id="185" name="n_2mainValue【橋りょう・トンネル】&#10;有形固定資産減価償却率"/>
        <xdr:cNvSpPr txBox="1"/>
      </xdr:nvSpPr>
      <xdr:spPr>
        <a:xfrm>
          <a:off x="2705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143527</xdr:rowOff>
    </xdr:from>
    <xdr:ext cx="405111" cy="259045"/>
    <xdr:sp macro="" textlink="">
      <xdr:nvSpPr>
        <xdr:cNvPr id="186" name="n_3mainValue【橋りょう・トンネル】&#10;有形固定資産減価償却率"/>
        <xdr:cNvSpPr txBox="1"/>
      </xdr:nvSpPr>
      <xdr:spPr>
        <a:xfrm>
          <a:off x="1816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39977</xdr:rowOff>
    </xdr:from>
    <xdr:to>
      <xdr:col>55</xdr:col>
      <xdr:colOff>50800</xdr:colOff>
      <xdr:row>62</xdr:row>
      <xdr:rowOff>141577</xdr:rowOff>
    </xdr:to>
    <xdr:sp macro="" textlink="">
      <xdr:nvSpPr>
        <xdr:cNvPr id="223" name="楕円 222"/>
        <xdr:cNvSpPr/>
      </xdr:nvSpPr>
      <xdr:spPr>
        <a:xfrm>
          <a:off x="10426700" y="106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18404</xdr:rowOff>
    </xdr:from>
    <xdr:ext cx="534377" cy="259045"/>
    <xdr:sp macro="" textlink="">
      <xdr:nvSpPr>
        <xdr:cNvPr id="224" name="【橋りょう・トンネル】&#10;一人当たり有形固定資産（償却資産）額該当値テキスト"/>
        <xdr:cNvSpPr txBox="1"/>
      </xdr:nvSpPr>
      <xdr:spPr>
        <a:xfrm>
          <a:off x="10515600" y="106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42281</xdr:rowOff>
    </xdr:from>
    <xdr:to>
      <xdr:col>50</xdr:col>
      <xdr:colOff>165100</xdr:colOff>
      <xdr:row>62</xdr:row>
      <xdr:rowOff>143881</xdr:rowOff>
    </xdr:to>
    <xdr:sp macro="" textlink="">
      <xdr:nvSpPr>
        <xdr:cNvPr id="225" name="楕円 224"/>
        <xdr:cNvSpPr/>
      </xdr:nvSpPr>
      <xdr:spPr>
        <a:xfrm>
          <a:off x="9588500" y="106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90777</xdr:rowOff>
    </xdr:from>
    <xdr:to>
      <xdr:col>55</xdr:col>
      <xdr:colOff>0</xdr:colOff>
      <xdr:row>62</xdr:row>
      <xdr:rowOff>93081</xdr:rowOff>
    </xdr:to>
    <xdr:cxnSp macro="">
      <xdr:nvCxnSpPr>
        <xdr:cNvPr id="226" name="直線コネクタ 225"/>
        <xdr:cNvCxnSpPr/>
      </xdr:nvCxnSpPr>
      <xdr:spPr>
        <a:xfrm flipV="1">
          <a:off x="9639300" y="10720677"/>
          <a:ext cx="8382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44559</xdr:rowOff>
    </xdr:from>
    <xdr:to>
      <xdr:col>46</xdr:col>
      <xdr:colOff>38100</xdr:colOff>
      <xdr:row>62</xdr:row>
      <xdr:rowOff>146159</xdr:rowOff>
    </xdr:to>
    <xdr:sp macro="" textlink="">
      <xdr:nvSpPr>
        <xdr:cNvPr id="227" name="楕円 226"/>
        <xdr:cNvSpPr/>
      </xdr:nvSpPr>
      <xdr:spPr>
        <a:xfrm>
          <a:off x="8699500" y="10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93081</xdr:rowOff>
    </xdr:from>
    <xdr:to>
      <xdr:col>50</xdr:col>
      <xdr:colOff>114300</xdr:colOff>
      <xdr:row>62</xdr:row>
      <xdr:rowOff>95359</xdr:rowOff>
    </xdr:to>
    <xdr:cxnSp macro="">
      <xdr:nvCxnSpPr>
        <xdr:cNvPr id="228" name="直線コネクタ 227"/>
        <xdr:cNvCxnSpPr/>
      </xdr:nvCxnSpPr>
      <xdr:spPr>
        <a:xfrm flipV="1">
          <a:off x="8750300" y="10722981"/>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54845</xdr:rowOff>
    </xdr:from>
    <xdr:to>
      <xdr:col>41</xdr:col>
      <xdr:colOff>101600</xdr:colOff>
      <xdr:row>62</xdr:row>
      <xdr:rowOff>156445</xdr:rowOff>
    </xdr:to>
    <xdr:sp macro="" textlink="">
      <xdr:nvSpPr>
        <xdr:cNvPr id="229" name="楕円 228"/>
        <xdr:cNvSpPr/>
      </xdr:nvSpPr>
      <xdr:spPr>
        <a:xfrm>
          <a:off x="7810500" y="106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95359</xdr:rowOff>
    </xdr:from>
    <xdr:to>
      <xdr:col>45</xdr:col>
      <xdr:colOff>177800</xdr:colOff>
      <xdr:row>62</xdr:row>
      <xdr:rowOff>105645</xdr:rowOff>
    </xdr:to>
    <xdr:cxnSp macro="">
      <xdr:nvCxnSpPr>
        <xdr:cNvPr id="230" name="直線コネクタ 229"/>
        <xdr:cNvCxnSpPr/>
      </xdr:nvCxnSpPr>
      <xdr:spPr>
        <a:xfrm flipV="1">
          <a:off x="7861300" y="1072525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31"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32"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33"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135008</xdr:rowOff>
    </xdr:from>
    <xdr:ext cx="534377" cy="259045"/>
    <xdr:sp macro="" textlink="">
      <xdr:nvSpPr>
        <xdr:cNvPr id="234" name="n_1mainValue【橋りょう・トンネル】&#10;一人当たり有形固定資産（償却資産）額"/>
        <xdr:cNvSpPr txBox="1"/>
      </xdr:nvSpPr>
      <xdr:spPr>
        <a:xfrm>
          <a:off x="9359411" y="1076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137286</xdr:rowOff>
    </xdr:from>
    <xdr:ext cx="534377" cy="259045"/>
    <xdr:sp macro="" textlink="">
      <xdr:nvSpPr>
        <xdr:cNvPr id="235" name="n_2mainValue【橋りょう・トンネル】&#10;一人当たり有形固定資産（償却資産）額"/>
        <xdr:cNvSpPr txBox="1"/>
      </xdr:nvSpPr>
      <xdr:spPr>
        <a:xfrm>
          <a:off x="8483111" y="107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147572</xdr:rowOff>
    </xdr:from>
    <xdr:ext cx="534377" cy="259045"/>
    <xdr:sp macro="" textlink="">
      <xdr:nvSpPr>
        <xdr:cNvPr id="236" name="n_3mainValue【橋りょう・トンネル】&#10;一人当たり有形固定資産（償却資産）額"/>
        <xdr:cNvSpPr txBox="1"/>
      </xdr:nvSpPr>
      <xdr:spPr>
        <a:xfrm>
          <a:off x="7594111" y="1077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276" name="楕円 275"/>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156227</xdr:rowOff>
    </xdr:from>
    <xdr:ext cx="405111" cy="259045"/>
    <xdr:sp macro="" textlink="">
      <xdr:nvSpPr>
        <xdr:cNvPr id="277" name="【公営住宅】&#10;有形固定資産減価償却率該当値テキスト"/>
        <xdr:cNvSpPr txBox="1"/>
      </xdr:nvSpPr>
      <xdr:spPr>
        <a:xfrm>
          <a:off x="4673600"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278" name="楕円 277"/>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99061</xdr:rowOff>
    </xdr:to>
    <xdr:cxnSp macro="">
      <xdr:nvCxnSpPr>
        <xdr:cNvPr id="279" name="直線コネクタ 278"/>
        <xdr:cNvCxnSpPr/>
      </xdr:nvCxnSpPr>
      <xdr:spPr>
        <a:xfrm flipV="1">
          <a:off x="3797300" y="139446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280" name="楕円 279"/>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99061</xdr:rowOff>
    </xdr:from>
    <xdr:to>
      <xdr:col>19</xdr:col>
      <xdr:colOff>177800</xdr:colOff>
      <xdr:row>82</xdr:row>
      <xdr:rowOff>0</xdr:rowOff>
    </xdr:to>
    <xdr:cxnSp macro="">
      <xdr:nvCxnSpPr>
        <xdr:cNvPr id="281" name="直線コネクタ 280"/>
        <xdr:cNvCxnSpPr/>
      </xdr:nvCxnSpPr>
      <xdr:spPr>
        <a:xfrm flipV="1">
          <a:off x="2908300" y="139865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82" name="楕円 281"/>
        <xdr:cNvSpPr/>
      </xdr:nvSpPr>
      <xdr:spPr>
        <a:xfrm>
          <a:off x="1968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0</xdr:rowOff>
    </xdr:from>
    <xdr:to>
      <xdr:col>15</xdr:col>
      <xdr:colOff>50800</xdr:colOff>
      <xdr:row>82</xdr:row>
      <xdr:rowOff>34289</xdr:rowOff>
    </xdr:to>
    <xdr:cxnSp macro="">
      <xdr:nvCxnSpPr>
        <xdr:cNvPr id="283" name="直線コネクタ 282"/>
        <xdr:cNvCxnSpPr/>
      </xdr:nvCxnSpPr>
      <xdr:spPr>
        <a:xfrm flipV="1">
          <a:off x="2019300" y="14058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4"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85"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86"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166388</xdr:rowOff>
    </xdr:from>
    <xdr:ext cx="405111" cy="259045"/>
    <xdr:sp macro="" textlink="">
      <xdr:nvSpPr>
        <xdr:cNvPr id="287" name="n_1mainValue【公営住宅】&#10;有形固定資産減価償却率"/>
        <xdr:cNvSpPr txBox="1"/>
      </xdr:nvSpPr>
      <xdr:spPr>
        <a:xfrm>
          <a:off x="3582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88" name="n_2mainValue【公営住宅】&#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76216</xdr:rowOff>
    </xdr:from>
    <xdr:ext cx="405111" cy="259045"/>
    <xdr:sp macro="" textlink="">
      <xdr:nvSpPr>
        <xdr:cNvPr id="289" name="n_3mainValue【公営住宅】&#10;有形固定資産減価償却率"/>
        <xdr:cNvSpPr txBox="1"/>
      </xdr:nvSpPr>
      <xdr:spPr>
        <a:xfrm>
          <a:off x="1816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149606</xdr:rowOff>
    </xdr:from>
    <xdr:to>
      <xdr:col>55</xdr:col>
      <xdr:colOff>50800</xdr:colOff>
      <xdr:row>81</xdr:row>
      <xdr:rowOff>79756</xdr:rowOff>
    </xdr:to>
    <xdr:sp macro="" textlink="">
      <xdr:nvSpPr>
        <xdr:cNvPr id="328" name="楕円 327"/>
        <xdr:cNvSpPr/>
      </xdr:nvSpPr>
      <xdr:spPr>
        <a:xfrm>
          <a:off x="104267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1033</xdr:rowOff>
    </xdr:from>
    <xdr:ext cx="469744" cy="259045"/>
    <xdr:sp macro="" textlink="">
      <xdr:nvSpPr>
        <xdr:cNvPr id="329" name="【公営住宅】&#10;一人当たり面積該当値テキスト"/>
        <xdr:cNvSpPr txBox="1"/>
      </xdr:nvSpPr>
      <xdr:spPr>
        <a:xfrm>
          <a:off x="10515600" y="1371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139700</xdr:rowOff>
    </xdr:from>
    <xdr:to>
      <xdr:col>50</xdr:col>
      <xdr:colOff>165100</xdr:colOff>
      <xdr:row>81</xdr:row>
      <xdr:rowOff>69850</xdr:rowOff>
    </xdr:to>
    <xdr:sp macro="" textlink="">
      <xdr:nvSpPr>
        <xdr:cNvPr id="330" name="楕円 329"/>
        <xdr:cNvSpPr/>
      </xdr:nvSpPr>
      <xdr:spPr>
        <a:xfrm>
          <a:off x="958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19050</xdr:rowOff>
    </xdr:from>
    <xdr:to>
      <xdr:col>55</xdr:col>
      <xdr:colOff>0</xdr:colOff>
      <xdr:row>81</xdr:row>
      <xdr:rowOff>28956</xdr:rowOff>
    </xdr:to>
    <xdr:cxnSp macro="">
      <xdr:nvCxnSpPr>
        <xdr:cNvPr id="331" name="直線コネクタ 330"/>
        <xdr:cNvCxnSpPr/>
      </xdr:nvCxnSpPr>
      <xdr:spPr>
        <a:xfrm>
          <a:off x="9639300" y="1390650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141224</xdr:rowOff>
    </xdr:from>
    <xdr:to>
      <xdr:col>46</xdr:col>
      <xdr:colOff>38100</xdr:colOff>
      <xdr:row>81</xdr:row>
      <xdr:rowOff>71374</xdr:rowOff>
    </xdr:to>
    <xdr:sp macro="" textlink="">
      <xdr:nvSpPr>
        <xdr:cNvPr id="332" name="楕円 331"/>
        <xdr:cNvSpPr/>
      </xdr:nvSpPr>
      <xdr:spPr>
        <a:xfrm>
          <a:off x="8699500" y="138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19050</xdr:rowOff>
    </xdr:from>
    <xdr:to>
      <xdr:col>50</xdr:col>
      <xdr:colOff>114300</xdr:colOff>
      <xdr:row>81</xdr:row>
      <xdr:rowOff>20574</xdr:rowOff>
    </xdr:to>
    <xdr:cxnSp macro="">
      <xdr:nvCxnSpPr>
        <xdr:cNvPr id="333" name="直線コネクタ 332"/>
        <xdr:cNvCxnSpPr/>
      </xdr:nvCxnSpPr>
      <xdr:spPr>
        <a:xfrm flipV="1">
          <a:off x="8750300" y="139065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153415</xdr:rowOff>
    </xdr:from>
    <xdr:to>
      <xdr:col>41</xdr:col>
      <xdr:colOff>101600</xdr:colOff>
      <xdr:row>81</xdr:row>
      <xdr:rowOff>83565</xdr:rowOff>
    </xdr:to>
    <xdr:sp macro="" textlink="">
      <xdr:nvSpPr>
        <xdr:cNvPr id="334" name="楕円 333"/>
        <xdr:cNvSpPr/>
      </xdr:nvSpPr>
      <xdr:spPr>
        <a:xfrm>
          <a:off x="7810500" y="138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20574</xdr:rowOff>
    </xdr:from>
    <xdr:to>
      <xdr:col>45</xdr:col>
      <xdr:colOff>177800</xdr:colOff>
      <xdr:row>81</xdr:row>
      <xdr:rowOff>32765</xdr:rowOff>
    </xdr:to>
    <xdr:cxnSp macro="">
      <xdr:nvCxnSpPr>
        <xdr:cNvPr id="335" name="直線コネクタ 334"/>
        <xdr:cNvCxnSpPr/>
      </xdr:nvCxnSpPr>
      <xdr:spPr>
        <a:xfrm flipV="1">
          <a:off x="7861300" y="13908024"/>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36"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37"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160799</xdr:rowOff>
    </xdr:from>
    <xdr:ext cx="469744" cy="259045"/>
    <xdr:sp macro="" textlink="">
      <xdr:nvSpPr>
        <xdr:cNvPr id="338" name="n_3aveValue【公営住宅】&#10;一人当たり面積"/>
        <xdr:cNvSpPr txBox="1"/>
      </xdr:nvSpPr>
      <xdr:spPr>
        <a:xfrm>
          <a:off x="7626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86377</xdr:rowOff>
    </xdr:from>
    <xdr:ext cx="469744" cy="259045"/>
    <xdr:sp macro="" textlink="">
      <xdr:nvSpPr>
        <xdr:cNvPr id="339" name="n_1mainValue【公営住宅】&#10;一人当たり面積"/>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87901</xdr:rowOff>
    </xdr:from>
    <xdr:ext cx="469744" cy="259045"/>
    <xdr:sp macro="" textlink="">
      <xdr:nvSpPr>
        <xdr:cNvPr id="340" name="n_2mainValue【公営住宅】&#10;一人当たり面積"/>
        <xdr:cNvSpPr txBox="1"/>
      </xdr:nvSpPr>
      <xdr:spPr>
        <a:xfrm>
          <a:off x="8515427" y="1363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100092</xdr:rowOff>
    </xdr:from>
    <xdr:ext cx="469744" cy="259045"/>
    <xdr:sp macro="" textlink="">
      <xdr:nvSpPr>
        <xdr:cNvPr id="341" name="n_3mainValue【公営住宅】&#10;一人当たり面積"/>
        <xdr:cNvSpPr txBox="1"/>
      </xdr:nvSpPr>
      <xdr:spPr>
        <a:xfrm>
          <a:off x="7626427" y="1364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87"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397" name="楕円 396"/>
        <xdr:cNvSpPr/>
      </xdr:nvSpPr>
      <xdr:spPr>
        <a:xfrm>
          <a:off x="16268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113047</xdr:rowOff>
    </xdr:from>
    <xdr:ext cx="405111" cy="259045"/>
    <xdr:sp macro="" textlink="">
      <xdr:nvSpPr>
        <xdr:cNvPr id="398" name="【認定こども園・幼稚園・保育所】&#10;有形固定資産減価償却率該当値テキスト"/>
        <xdr:cNvSpPr txBox="1"/>
      </xdr:nvSpPr>
      <xdr:spPr>
        <a:xfrm>
          <a:off x="16357600"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130175</xdr:rowOff>
    </xdr:from>
    <xdr:to>
      <xdr:col>81</xdr:col>
      <xdr:colOff>101600</xdr:colOff>
      <xdr:row>37</xdr:row>
      <xdr:rowOff>60325</xdr:rowOff>
    </xdr:to>
    <xdr:sp macro="" textlink="">
      <xdr:nvSpPr>
        <xdr:cNvPr id="399" name="楕円 398"/>
        <xdr:cNvSpPr/>
      </xdr:nvSpPr>
      <xdr:spPr>
        <a:xfrm>
          <a:off x="15430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140970</xdr:rowOff>
    </xdr:from>
    <xdr:to>
      <xdr:col>85</xdr:col>
      <xdr:colOff>127000</xdr:colOff>
      <xdr:row>37</xdr:row>
      <xdr:rowOff>9525</xdr:rowOff>
    </xdr:to>
    <xdr:cxnSp macro="">
      <xdr:nvCxnSpPr>
        <xdr:cNvPr id="400" name="直線コネクタ 399"/>
        <xdr:cNvCxnSpPr/>
      </xdr:nvCxnSpPr>
      <xdr:spPr>
        <a:xfrm flipV="1">
          <a:off x="15481300" y="63131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29210</xdr:rowOff>
    </xdr:from>
    <xdr:to>
      <xdr:col>76</xdr:col>
      <xdr:colOff>165100</xdr:colOff>
      <xdr:row>36</xdr:row>
      <xdr:rowOff>130810</xdr:rowOff>
    </xdr:to>
    <xdr:sp macro="" textlink="">
      <xdr:nvSpPr>
        <xdr:cNvPr id="401" name="楕円 400"/>
        <xdr:cNvSpPr/>
      </xdr:nvSpPr>
      <xdr:spPr>
        <a:xfrm>
          <a:off x="14541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80010</xdr:rowOff>
    </xdr:from>
    <xdr:to>
      <xdr:col>81</xdr:col>
      <xdr:colOff>50800</xdr:colOff>
      <xdr:row>37</xdr:row>
      <xdr:rowOff>9525</xdr:rowOff>
    </xdr:to>
    <xdr:cxnSp macro="">
      <xdr:nvCxnSpPr>
        <xdr:cNvPr id="402" name="直線コネクタ 401"/>
        <xdr:cNvCxnSpPr/>
      </xdr:nvCxnSpPr>
      <xdr:spPr>
        <a:xfrm>
          <a:off x="14592300" y="625221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73025</xdr:rowOff>
    </xdr:from>
    <xdr:to>
      <xdr:col>72</xdr:col>
      <xdr:colOff>38100</xdr:colOff>
      <xdr:row>37</xdr:row>
      <xdr:rowOff>3175</xdr:rowOff>
    </xdr:to>
    <xdr:sp macro="" textlink="">
      <xdr:nvSpPr>
        <xdr:cNvPr id="403" name="楕円 402"/>
        <xdr:cNvSpPr/>
      </xdr:nvSpPr>
      <xdr:spPr>
        <a:xfrm>
          <a:off x="13652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80010</xdr:rowOff>
    </xdr:from>
    <xdr:to>
      <xdr:col>76</xdr:col>
      <xdr:colOff>114300</xdr:colOff>
      <xdr:row>36</xdr:row>
      <xdr:rowOff>123825</xdr:rowOff>
    </xdr:to>
    <xdr:cxnSp macro="">
      <xdr:nvCxnSpPr>
        <xdr:cNvPr id="404" name="直線コネクタ 403"/>
        <xdr:cNvCxnSpPr/>
      </xdr:nvCxnSpPr>
      <xdr:spPr>
        <a:xfrm flipV="1">
          <a:off x="13703300" y="62522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05"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06"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135272</xdr:rowOff>
    </xdr:from>
    <xdr:ext cx="405111" cy="259045"/>
    <xdr:sp macro="" textlink="">
      <xdr:nvSpPr>
        <xdr:cNvPr id="407" name="n_3aveValue【認定こども園・幼稚園・保育所】&#10;有形固定資産減価償却率"/>
        <xdr:cNvSpPr txBox="1"/>
      </xdr:nvSpPr>
      <xdr:spPr>
        <a:xfrm>
          <a:off x="13500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76852</xdr:rowOff>
    </xdr:from>
    <xdr:ext cx="405111" cy="259045"/>
    <xdr:sp macro="" textlink="">
      <xdr:nvSpPr>
        <xdr:cNvPr id="408" name="n_1main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147337</xdr:rowOff>
    </xdr:from>
    <xdr:ext cx="405111" cy="259045"/>
    <xdr:sp macro="" textlink="">
      <xdr:nvSpPr>
        <xdr:cNvPr id="409" name="n_2mainValue【認定こども園・幼稚園・保育所】&#10;有形固定資産減価償却率"/>
        <xdr:cNvSpPr txBox="1"/>
      </xdr:nvSpPr>
      <xdr:spPr>
        <a:xfrm>
          <a:off x="14389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19702</xdr:rowOff>
    </xdr:from>
    <xdr:ext cx="405111" cy="259045"/>
    <xdr:sp macro="" textlink="">
      <xdr:nvSpPr>
        <xdr:cNvPr id="410" name="n_3mainValue【認定こども園・幼稚園・保育所】&#10;有形固定資産減価償却率"/>
        <xdr:cNvSpPr txBox="1"/>
      </xdr:nvSpPr>
      <xdr:spPr>
        <a:xfrm>
          <a:off x="13500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437"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447" name="楕円 446"/>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89425</xdr:rowOff>
    </xdr:from>
    <xdr:ext cx="469744" cy="259045"/>
    <xdr:sp macro="" textlink="">
      <xdr:nvSpPr>
        <xdr:cNvPr id="448" name="【認定こども園・幼稚園・保育所】&#10;一人当たり面積該当値テキスト"/>
        <xdr:cNvSpPr txBox="1"/>
      </xdr:nvSpPr>
      <xdr:spPr>
        <a:xfrm>
          <a:off x="22199600" y="677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49" name="楕円 448"/>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117348</xdr:rowOff>
    </xdr:from>
    <xdr:to>
      <xdr:col>116</xdr:col>
      <xdr:colOff>63500</xdr:colOff>
      <xdr:row>40</xdr:row>
      <xdr:rowOff>117348</xdr:rowOff>
    </xdr:to>
    <xdr:cxnSp macro="">
      <xdr:nvCxnSpPr>
        <xdr:cNvPr id="450" name="直線コネクタ 449"/>
        <xdr:cNvCxnSpPr/>
      </xdr:nvCxnSpPr>
      <xdr:spPr>
        <a:xfrm>
          <a:off x="213233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451" name="楕円 450"/>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131064</xdr:rowOff>
    </xdr:to>
    <xdr:cxnSp macro="">
      <xdr:nvCxnSpPr>
        <xdr:cNvPr id="452" name="直線コネクタ 451"/>
        <xdr:cNvCxnSpPr/>
      </xdr:nvCxnSpPr>
      <xdr:spPr>
        <a:xfrm flipV="1">
          <a:off x="20434300" y="6975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53" name="楕円 452"/>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131064</xdr:rowOff>
    </xdr:to>
    <xdr:cxnSp macro="">
      <xdr:nvCxnSpPr>
        <xdr:cNvPr id="454" name="直線コネクタ 453"/>
        <xdr:cNvCxnSpPr/>
      </xdr:nvCxnSpPr>
      <xdr:spPr>
        <a:xfrm>
          <a:off x="19545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455"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56"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457" name="n_3aveValue【認定こども園・幼稚園・保育所】&#10;一人当たり面積"/>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13225</xdr:rowOff>
    </xdr:from>
    <xdr:ext cx="469744" cy="259045"/>
    <xdr:sp macro="" textlink="">
      <xdr:nvSpPr>
        <xdr:cNvPr id="458" name="n_1mainValue【認定こども園・幼稚園・保育所】&#10;一人当たり面積"/>
        <xdr:cNvSpPr txBox="1"/>
      </xdr:nvSpPr>
      <xdr:spPr>
        <a:xfrm>
          <a:off x="210757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26941</xdr:rowOff>
    </xdr:from>
    <xdr:ext cx="469744" cy="259045"/>
    <xdr:sp macro="" textlink="">
      <xdr:nvSpPr>
        <xdr:cNvPr id="459" name="n_2mainValue【認定こども園・幼稚園・保育所】&#10;一人当たり面積"/>
        <xdr:cNvSpPr txBox="1"/>
      </xdr:nvSpPr>
      <xdr:spPr>
        <a:xfrm>
          <a:off x="20199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26941</xdr:rowOff>
    </xdr:from>
    <xdr:ext cx="469744" cy="259045"/>
    <xdr:sp macro="" textlink="">
      <xdr:nvSpPr>
        <xdr:cNvPr id="460" name="n_3mainValue【認定こども園・幼稚園・保育所】&#10;一人当たり面積"/>
        <xdr:cNvSpPr txBox="1"/>
      </xdr:nvSpPr>
      <xdr:spPr>
        <a:xfrm>
          <a:off x="19310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90"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147320</xdr:rowOff>
    </xdr:from>
    <xdr:to>
      <xdr:col>85</xdr:col>
      <xdr:colOff>177800</xdr:colOff>
      <xdr:row>58</xdr:row>
      <xdr:rowOff>77470</xdr:rowOff>
    </xdr:to>
    <xdr:sp macro="" textlink="">
      <xdr:nvSpPr>
        <xdr:cNvPr id="500" name="楕円 499"/>
        <xdr:cNvSpPr/>
      </xdr:nvSpPr>
      <xdr:spPr>
        <a:xfrm>
          <a:off x="16268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170197</xdr:rowOff>
    </xdr:from>
    <xdr:ext cx="405111" cy="259045"/>
    <xdr:sp macro="" textlink="">
      <xdr:nvSpPr>
        <xdr:cNvPr id="501" name="【学校施設】&#10;有形固定資産減価償却率該当値テキスト"/>
        <xdr:cNvSpPr txBox="1"/>
      </xdr:nvSpPr>
      <xdr:spPr>
        <a:xfrm>
          <a:off x="163576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21590</xdr:rowOff>
    </xdr:from>
    <xdr:to>
      <xdr:col>81</xdr:col>
      <xdr:colOff>101600</xdr:colOff>
      <xdr:row>58</xdr:row>
      <xdr:rowOff>123190</xdr:rowOff>
    </xdr:to>
    <xdr:sp macro="" textlink="">
      <xdr:nvSpPr>
        <xdr:cNvPr id="502" name="楕円 501"/>
        <xdr:cNvSpPr/>
      </xdr:nvSpPr>
      <xdr:spPr>
        <a:xfrm>
          <a:off x="15430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26670</xdr:rowOff>
    </xdr:from>
    <xdr:to>
      <xdr:col>85</xdr:col>
      <xdr:colOff>127000</xdr:colOff>
      <xdr:row>58</xdr:row>
      <xdr:rowOff>72390</xdr:rowOff>
    </xdr:to>
    <xdr:cxnSp macro="">
      <xdr:nvCxnSpPr>
        <xdr:cNvPr id="503" name="直線コネクタ 502"/>
        <xdr:cNvCxnSpPr/>
      </xdr:nvCxnSpPr>
      <xdr:spPr>
        <a:xfrm flipV="1">
          <a:off x="15481300" y="99707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82550</xdr:rowOff>
    </xdr:from>
    <xdr:to>
      <xdr:col>76</xdr:col>
      <xdr:colOff>165100</xdr:colOff>
      <xdr:row>59</xdr:row>
      <xdr:rowOff>12700</xdr:rowOff>
    </xdr:to>
    <xdr:sp macro="" textlink="">
      <xdr:nvSpPr>
        <xdr:cNvPr id="504" name="楕円 503"/>
        <xdr:cNvSpPr/>
      </xdr:nvSpPr>
      <xdr:spPr>
        <a:xfrm>
          <a:off x="14541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72390</xdr:rowOff>
    </xdr:from>
    <xdr:to>
      <xdr:col>81</xdr:col>
      <xdr:colOff>50800</xdr:colOff>
      <xdr:row>58</xdr:row>
      <xdr:rowOff>133350</xdr:rowOff>
    </xdr:to>
    <xdr:cxnSp macro="">
      <xdr:nvCxnSpPr>
        <xdr:cNvPr id="505" name="直線コネクタ 504"/>
        <xdr:cNvCxnSpPr/>
      </xdr:nvCxnSpPr>
      <xdr:spPr>
        <a:xfrm flipV="1">
          <a:off x="14592300" y="100164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90170</xdr:rowOff>
    </xdr:from>
    <xdr:to>
      <xdr:col>72</xdr:col>
      <xdr:colOff>38100</xdr:colOff>
      <xdr:row>59</xdr:row>
      <xdr:rowOff>20320</xdr:rowOff>
    </xdr:to>
    <xdr:sp macro="" textlink="">
      <xdr:nvSpPr>
        <xdr:cNvPr id="506" name="楕円 505"/>
        <xdr:cNvSpPr/>
      </xdr:nvSpPr>
      <xdr:spPr>
        <a:xfrm>
          <a:off x="13652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133350</xdr:rowOff>
    </xdr:from>
    <xdr:to>
      <xdr:col>76</xdr:col>
      <xdr:colOff>114300</xdr:colOff>
      <xdr:row>58</xdr:row>
      <xdr:rowOff>140970</xdr:rowOff>
    </xdr:to>
    <xdr:cxnSp macro="">
      <xdr:nvCxnSpPr>
        <xdr:cNvPr id="507" name="直線コネクタ 506"/>
        <xdr:cNvCxnSpPr/>
      </xdr:nvCxnSpPr>
      <xdr:spPr>
        <a:xfrm flipV="1">
          <a:off x="13703300" y="10077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08"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09"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10"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139717</xdr:rowOff>
    </xdr:from>
    <xdr:ext cx="405111" cy="259045"/>
    <xdr:sp macro="" textlink="">
      <xdr:nvSpPr>
        <xdr:cNvPr id="511" name="n_1mainValue【学校施設】&#10;有形固定資産減価償却率"/>
        <xdr:cNvSpPr txBox="1"/>
      </xdr:nvSpPr>
      <xdr:spPr>
        <a:xfrm>
          <a:off x="15266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12" name="n_2mainValue【学校施設】&#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36847</xdr:rowOff>
    </xdr:from>
    <xdr:ext cx="405111" cy="259045"/>
    <xdr:sp macro="" textlink="">
      <xdr:nvSpPr>
        <xdr:cNvPr id="513" name="n_3mainValue【学校施設】&#10;有形固定資産減価償却率"/>
        <xdr:cNvSpPr txBox="1"/>
      </xdr:nvSpPr>
      <xdr:spPr>
        <a:xfrm>
          <a:off x="13500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43"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553" name="楕円 552"/>
        <xdr:cNvSpPr/>
      </xdr:nvSpPr>
      <xdr:spPr>
        <a:xfrm>
          <a:off x="22110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63009</xdr:rowOff>
    </xdr:from>
    <xdr:ext cx="469744" cy="259045"/>
    <xdr:sp macro="" textlink="">
      <xdr:nvSpPr>
        <xdr:cNvPr id="554" name="【学校施設】&#10;一人当たり面積該当値テキスト"/>
        <xdr:cNvSpPr txBox="1"/>
      </xdr:nvSpPr>
      <xdr:spPr>
        <a:xfrm>
          <a:off x="22199600" y="1086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137033</xdr:rowOff>
    </xdr:from>
    <xdr:to>
      <xdr:col>112</xdr:col>
      <xdr:colOff>38100</xdr:colOff>
      <xdr:row>64</xdr:row>
      <xdr:rowOff>67183</xdr:rowOff>
    </xdr:to>
    <xdr:sp macro="" textlink="">
      <xdr:nvSpPr>
        <xdr:cNvPr id="555" name="楕円 554"/>
        <xdr:cNvSpPr/>
      </xdr:nvSpPr>
      <xdr:spPr>
        <a:xfrm>
          <a:off x="212725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16383</xdr:rowOff>
    </xdr:from>
    <xdr:to>
      <xdr:col>116</xdr:col>
      <xdr:colOff>63500</xdr:colOff>
      <xdr:row>64</xdr:row>
      <xdr:rowOff>27432</xdr:rowOff>
    </xdr:to>
    <xdr:cxnSp macro="">
      <xdr:nvCxnSpPr>
        <xdr:cNvPr id="556" name="直線コネクタ 555"/>
        <xdr:cNvCxnSpPr/>
      </xdr:nvCxnSpPr>
      <xdr:spPr>
        <a:xfrm>
          <a:off x="21323300" y="10989183"/>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137795</xdr:rowOff>
    </xdr:from>
    <xdr:to>
      <xdr:col>107</xdr:col>
      <xdr:colOff>101600</xdr:colOff>
      <xdr:row>64</xdr:row>
      <xdr:rowOff>67945</xdr:rowOff>
    </xdr:to>
    <xdr:sp macro="" textlink="">
      <xdr:nvSpPr>
        <xdr:cNvPr id="557" name="楕円 556"/>
        <xdr:cNvSpPr/>
      </xdr:nvSpPr>
      <xdr:spPr>
        <a:xfrm>
          <a:off x="20383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16383</xdr:rowOff>
    </xdr:from>
    <xdr:to>
      <xdr:col>111</xdr:col>
      <xdr:colOff>177800</xdr:colOff>
      <xdr:row>64</xdr:row>
      <xdr:rowOff>17145</xdr:rowOff>
    </xdr:to>
    <xdr:cxnSp macro="">
      <xdr:nvCxnSpPr>
        <xdr:cNvPr id="558" name="直線コネクタ 557"/>
        <xdr:cNvCxnSpPr/>
      </xdr:nvCxnSpPr>
      <xdr:spPr>
        <a:xfrm flipV="1">
          <a:off x="20434300" y="109891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132842</xdr:rowOff>
    </xdr:from>
    <xdr:to>
      <xdr:col>102</xdr:col>
      <xdr:colOff>165100</xdr:colOff>
      <xdr:row>64</xdr:row>
      <xdr:rowOff>62992</xdr:rowOff>
    </xdr:to>
    <xdr:sp macro="" textlink="">
      <xdr:nvSpPr>
        <xdr:cNvPr id="559" name="楕円 558"/>
        <xdr:cNvSpPr/>
      </xdr:nvSpPr>
      <xdr:spPr>
        <a:xfrm>
          <a:off x="19494500" y="109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12192</xdr:rowOff>
    </xdr:from>
    <xdr:to>
      <xdr:col>107</xdr:col>
      <xdr:colOff>50800</xdr:colOff>
      <xdr:row>64</xdr:row>
      <xdr:rowOff>17145</xdr:rowOff>
    </xdr:to>
    <xdr:cxnSp macro="">
      <xdr:nvCxnSpPr>
        <xdr:cNvPr id="560" name="直線コネクタ 559"/>
        <xdr:cNvCxnSpPr/>
      </xdr:nvCxnSpPr>
      <xdr:spPr>
        <a:xfrm>
          <a:off x="19545300" y="1098499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61"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62"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63"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58310</xdr:rowOff>
    </xdr:from>
    <xdr:ext cx="469744" cy="259045"/>
    <xdr:sp macro="" textlink="">
      <xdr:nvSpPr>
        <xdr:cNvPr id="564" name="n_1mainValue【学校施設】&#10;一人当たり面積"/>
        <xdr:cNvSpPr txBox="1"/>
      </xdr:nvSpPr>
      <xdr:spPr>
        <a:xfrm>
          <a:off x="21075727" y="110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59072</xdr:rowOff>
    </xdr:from>
    <xdr:ext cx="469744" cy="259045"/>
    <xdr:sp macro="" textlink="">
      <xdr:nvSpPr>
        <xdr:cNvPr id="565" name="n_2mainValue【学校施設】&#10;一人当たり面積"/>
        <xdr:cNvSpPr txBox="1"/>
      </xdr:nvSpPr>
      <xdr:spPr>
        <a:xfrm>
          <a:off x="20199427" y="110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54119</xdr:rowOff>
    </xdr:from>
    <xdr:ext cx="469744" cy="259045"/>
    <xdr:sp macro="" textlink="">
      <xdr:nvSpPr>
        <xdr:cNvPr id="566" name="n_3mainValue【学校施設】&#10;一人当たり面積"/>
        <xdr:cNvSpPr txBox="1"/>
      </xdr:nvSpPr>
      <xdr:spPr>
        <a:xfrm>
          <a:off x="19310427" y="1102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91" name="直線コネクタ 59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9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93" name="直線コネクタ 59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5" name="直線コネクタ 59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96"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97" name="フローチャート: 判断 59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98" name="フローチャート: 判断 597"/>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99" name="フローチャート: 判断 598"/>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00" name="フローチャート: 判断 599"/>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606" name="楕円 605"/>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607" name="【児童館】&#10;有形固定資産減価償却率該当値テキスト"/>
        <xdr:cNvSpPr txBox="1"/>
      </xdr:nvSpPr>
      <xdr:spPr>
        <a:xfrm>
          <a:off x="16357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145414</xdr:rowOff>
    </xdr:from>
    <xdr:to>
      <xdr:col>81</xdr:col>
      <xdr:colOff>101600</xdr:colOff>
      <xdr:row>83</xdr:row>
      <xdr:rowOff>75564</xdr:rowOff>
    </xdr:to>
    <xdr:sp macro="" textlink="">
      <xdr:nvSpPr>
        <xdr:cNvPr id="608" name="楕円 607"/>
        <xdr:cNvSpPr/>
      </xdr:nvSpPr>
      <xdr:spPr>
        <a:xfrm>
          <a:off x="15430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24764</xdr:rowOff>
    </xdr:to>
    <xdr:cxnSp macro="">
      <xdr:nvCxnSpPr>
        <xdr:cNvPr id="609" name="直線コネクタ 608"/>
        <xdr:cNvCxnSpPr/>
      </xdr:nvCxnSpPr>
      <xdr:spPr>
        <a:xfrm flipV="1">
          <a:off x="15481300" y="142113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12064</xdr:rowOff>
    </xdr:from>
    <xdr:to>
      <xdr:col>76</xdr:col>
      <xdr:colOff>165100</xdr:colOff>
      <xdr:row>83</xdr:row>
      <xdr:rowOff>113664</xdr:rowOff>
    </xdr:to>
    <xdr:sp macro="" textlink="">
      <xdr:nvSpPr>
        <xdr:cNvPr id="610" name="楕円 609"/>
        <xdr:cNvSpPr/>
      </xdr:nvSpPr>
      <xdr:spPr>
        <a:xfrm>
          <a:off x="14541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24764</xdr:rowOff>
    </xdr:from>
    <xdr:to>
      <xdr:col>81</xdr:col>
      <xdr:colOff>50800</xdr:colOff>
      <xdr:row>83</xdr:row>
      <xdr:rowOff>62864</xdr:rowOff>
    </xdr:to>
    <xdr:cxnSp macro="">
      <xdr:nvCxnSpPr>
        <xdr:cNvPr id="611" name="直線コネクタ 610"/>
        <xdr:cNvCxnSpPr/>
      </xdr:nvCxnSpPr>
      <xdr:spPr>
        <a:xfrm flipV="1">
          <a:off x="14592300" y="14255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12" name="楕円 611"/>
        <xdr:cNvSpPr/>
      </xdr:nvSpPr>
      <xdr:spPr>
        <a:xfrm>
          <a:off x="1365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62864</xdr:rowOff>
    </xdr:from>
    <xdr:to>
      <xdr:col>76</xdr:col>
      <xdr:colOff>114300</xdr:colOff>
      <xdr:row>83</xdr:row>
      <xdr:rowOff>106680</xdr:rowOff>
    </xdr:to>
    <xdr:cxnSp macro="">
      <xdr:nvCxnSpPr>
        <xdr:cNvPr id="613" name="直線コネクタ 612"/>
        <xdr:cNvCxnSpPr/>
      </xdr:nvCxnSpPr>
      <xdr:spPr>
        <a:xfrm flipV="1">
          <a:off x="13703300" y="142932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14"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615"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16"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66691</xdr:rowOff>
    </xdr:from>
    <xdr:ext cx="405111" cy="259045"/>
    <xdr:sp macro="" textlink="">
      <xdr:nvSpPr>
        <xdr:cNvPr id="617" name="n_1mainValue【児童館】&#10;有形固定資産減価償却率"/>
        <xdr:cNvSpPr txBox="1"/>
      </xdr:nvSpPr>
      <xdr:spPr>
        <a:xfrm>
          <a:off x="15266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104791</xdr:rowOff>
    </xdr:from>
    <xdr:ext cx="405111" cy="259045"/>
    <xdr:sp macro="" textlink="">
      <xdr:nvSpPr>
        <xdr:cNvPr id="618" name="n_2mainValue【児童館】&#10;有形固定資産減価償却率"/>
        <xdr:cNvSpPr txBox="1"/>
      </xdr:nvSpPr>
      <xdr:spPr>
        <a:xfrm>
          <a:off x="14389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19" name="n_3mainValue【児童館】&#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43" name="直線コネクタ 642"/>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4"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5" name="直線コネクタ 644"/>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46"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47" name="直線コネクタ 646"/>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48"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49" name="フローチャート: 判断 648"/>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50" name="フローチャート: 判断 649"/>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51" name="フローチャート: 判断 650"/>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52" name="フローチャート: 判断 651"/>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58" name="楕円 657"/>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59"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660" name="楕円 659"/>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661" name="直線コネクタ 660"/>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662" name="楕円 661"/>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663" name="直線コネクタ 662"/>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12700</xdr:rowOff>
    </xdr:from>
    <xdr:to>
      <xdr:col>102</xdr:col>
      <xdr:colOff>165100</xdr:colOff>
      <xdr:row>86</xdr:row>
      <xdr:rowOff>114300</xdr:rowOff>
    </xdr:to>
    <xdr:sp macro="" textlink="">
      <xdr:nvSpPr>
        <xdr:cNvPr id="664" name="楕円 663"/>
        <xdr:cNvSpPr/>
      </xdr:nvSpPr>
      <xdr:spPr>
        <a:xfrm>
          <a:off x="19494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63500</xdr:rowOff>
    </xdr:from>
    <xdr:to>
      <xdr:col>107</xdr:col>
      <xdr:colOff>50800</xdr:colOff>
      <xdr:row>86</xdr:row>
      <xdr:rowOff>63500</xdr:rowOff>
    </xdr:to>
    <xdr:cxnSp macro="">
      <xdr:nvCxnSpPr>
        <xdr:cNvPr id="665" name="直線コネクタ 664"/>
        <xdr:cNvCxnSpPr/>
      </xdr:nvCxnSpPr>
      <xdr:spPr>
        <a:xfrm>
          <a:off x="19545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66"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67"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68"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669" name="n_1mainValue【児童館】&#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670" name="n_2mainValue【児童館】&#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105427</xdr:rowOff>
    </xdr:from>
    <xdr:ext cx="469744" cy="259045"/>
    <xdr:sp macro="" textlink="">
      <xdr:nvSpPr>
        <xdr:cNvPr id="671" name="n_3mainValue【児童館】&#10;一人当たり面積"/>
        <xdr:cNvSpPr txBox="1"/>
      </xdr:nvSpPr>
      <xdr:spPr>
        <a:xfrm>
          <a:off x="19310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2" name="テキスト ボックス 68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3" name="直線コネクタ 68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4" name="テキスト ボックス 68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5" name="直線コネクタ 68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6" name="テキスト ボックス 68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7" name="直線コネクタ 68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8" name="テキスト ボックス 68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9" name="直線コネクタ 68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0" name="テキスト ボックス 68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94" name="直線コネクタ 693"/>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95"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96" name="直線コネクタ 695"/>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97"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98" name="直線コネクタ 697"/>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99"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00" name="フローチャート: 判断 699"/>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01" name="フローチャート: 判断 700"/>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02" name="フローチャート: 判断 701"/>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03" name="フローチャート: 判断 702"/>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119126</xdr:rowOff>
    </xdr:from>
    <xdr:to>
      <xdr:col>85</xdr:col>
      <xdr:colOff>177800</xdr:colOff>
      <xdr:row>106</xdr:row>
      <xdr:rowOff>49276</xdr:rowOff>
    </xdr:to>
    <xdr:sp macro="" textlink="">
      <xdr:nvSpPr>
        <xdr:cNvPr id="709" name="楕円 708"/>
        <xdr:cNvSpPr/>
      </xdr:nvSpPr>
      <xdr:spPr>
        <a:xfrm>
          <a:off x="16268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142003</xdr:rowOff>
    </xdr:from>
    <xdr:ext cx="405111" cy="259045"/>
    <xdr:sp macro="" textlink="">
      <xdr:nvSpPr>
        <xdr:cNvPr id="710" name="【公民館】&#10;有形固定資産減価償却率該当値テキスト"/>
        <xdr:cNvSpPr txBox="1"/>
      </xdr:nvSpPr>
      <xdr:spPr>
        <a:xfrm>
          <a:off x="16357600" y="1797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148844</xdr:rowOff>
    </xdr:from>
    <xdr:to>
      <xdr:col>81</xdr:col>
      <xdr:colOff>101600</xdr:colOff>
      <xdr:row>106</xdr:row>
      <xdr:rowOff>78994</xdr:rowOff>
    </xdr:to>
    <xdr:sp macro="" textlink="">
      <xdr:nvSpPr>
        <xdr:cNvPr id="711" name="楕円 710"/>
        <xdr:cNvSpPr/>
      </xdr:nvSpPr>
      <xdr:spPr>
        <a:xfrm>
          <a:off x="15430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169926</xdr:rowOff>
    </xdr:from>
    <xdr:to>
      <xdr:col>85</xdr:col>
      <xdr:colOff>127000</xdr:colOff>
      <xdr:row>106</xdr:row>
      <xdr:rowOff>28194</xdr:rowOff>
    </xdr:to>
    <xdr:cxnSp macro="">
      <xdr:nvCxnSpPr>
        <xdr:cNvPr id="712" name="直線コネクタ 711"/>
        <xdr:cNvCxnSpPr/>
      </xdr:nvCxnSpPr>
      <xdr:spPr>
        <a:xfrm flipV="1">
          <a:off x="15481300" y="1817217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713" name="楕円 712"/>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28194</xdr:rowOff>
    </xdr:from>
    <xdr:to>
      <xdr:col>81</xdr:col>
      <xdr:colOff>50800</xdr:colOff>
      <xdr:row>106</xdr:row>
      <xdr:rowOff>53339</xdr:rowOff>
    </xdr:to>
    <xdr:cxnSp macro="">
      <xdr:nvCxnSpPr>
        <xdr:cNvPr id="714" name="直線コネクタ 713"/>
        <xdr:cNvCxnSpPr/>
      </xdr:nvCxnSpPr>
      <xdr:spPr>
        <a:xfrm flipV="1">
          <a:off x="14592300" y="18201894"/>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715" name="楕円 714"/>
        <xdr:cNvSpPr/>
      </xdr:nvSpPr>
      <xdr:spPr>
        <a:xfrm>
          <a:off x="13652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94487</xdr:rowOff>
    </xdr:to>
    <xdr:cxnSp macro="">
      <xdr:nvCxnSpPr>
        <xdr:cNvPr id="716" name="直線コネクタ 715"/>
        <xdr:cNvCxnSpPr/>
      </xdr:nvCxnSpPr>
      <xdr:spPr>
        <a:xfrm flipV="1">
          <a:off x="13703300" y="18227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717"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718"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159275</xdr:rowOff>
    </xdr:from>
    <xdr:ext cx="405111" cy="259045"/>
    <xdr:sp macro="" textlink="">
      <xdr:nvSpPr>
        <xdr:cNvPr id="719" name="n_3aveValue【公民館】&#10;有形固定資産減価償却率"/>
        <xdr:cNvSpPr txBox="1"/>
      </xdr:nvSpPr>
      <xdr:spPr>
        <a:xfrm>
          <a:off x="13500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95521</xdr:rowOff>
    </xdr:from>
    <xdr:ext cx="405111" cy="259045"/>
    <xdr:sp macro="" textlink="">
      <xdr:nvSpPr>
        <xdr:cNvPr id="720" name="n_1mainValue【公民館】&#10;有形固定資産減価償却率"/>
        <xdr:cNvSpPr txBox="1"/>
      </xdr:nvSpPr>
      <xdr:spPr>
        <a:xfrm>
          <a:off x="15266044" y="1792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120666</xdr:rowOff>
    </xdr:from>
    <xdr:ext cx="405111" cy="259045"/>
    <xdr:sp macro="" textlink="">
      <xdr:nvSpPr>
        <xdr:cNvPr id="721" name="n_2mainValue【公民館】&#10;有形固定資産減価償却率"/>
        <xdr:cNvSpPr txBox="1"/>
      </xdr:nvSpPr>
      <xdr:spPr>
        <a:xfrm>
          <a:off x="14389744"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161814</xdr:rowOff>
    </xdr:from>
    <xdr:ext cx="405111" cy="259045"/>
    <xdr:sp macro="" textlink="">
      <xdr:nvSpPr>
        <xdr:cNvPr id="722" name="n_3mainValue【公民館】&#10;有形固定資産減価償却率"/>
        <xdr:cNvSpPr txBox="1"/>
      </xdr:nvSpPr>
      <xdr:spPr>
        <a:xfrm>
          <a:off x="13500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46" name="直線コネクタ 745"/>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8" name="直線コネクタ 74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49"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50" name="直線コネクタ 749"/>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51"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2" name="フローチャート: 判断 751"/>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53" name="フローチャート: 判断 752"/>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54" name="フローチャート: 判断 753"/>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55" name="フローチャート: 判断 754"/>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61" name="楕円 760"/>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762" name="【公民館】&#10;一人当たり面積該当値テキスト"/>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763" name="楕円 762"/>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764" name="直線コネクタ 763"/>
        <xdr:cNvCxnSpPr/>
      </xdr:nvCxnSpPr>
      <xdr:spPr>
        <a:xfrm>
          <a:off x="21323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765" name="楕円 764"/>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137161</xdr:rowOff>
    </xdr:to>
    <xdr:cxnSp macro="">
      <xdr:nvCxnSpPr>
        <xdr:cNvPr id="766" name="直線コネクタ 765"/>
        <xdr:cNvCxnSpPr/>
      </xdr:nvCxnSpPr>
      <xdr:spPr>
        <a:xfrm flipV="1">
          <a:off x="20434300" y="18288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767" name="楕円 766"/>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137161</xdr:rowOff>
    </xdr:to>
    <xdr:cxnSp macro="">
      <xdr:nvCxnSpPr>
        <xdr:cNvPr id="768" name="直線コネクタ 767"/>
        <xdr:cNvCxnSpPr/>
      </xdr:nvCxnSpPr>
      <xdr:spPr>
        <a:xfrm>
          <a:off x="19545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769"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70"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71"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772" name="n_1mainValue【公民館】&#10;一人当たり面積"/>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773" name="n_2mainValue【公民館】&#10;一人当たり面積"/>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774" name="n_3mainValue【公民館】&#10;一人当たり面積"/>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又は各施設類型ごとの比較において特に有形固定資産減価償却率が高くなっている施設は、庁舎、体育館・プール、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また公営住宅においては、一人当たり面積が類似団体平均を大きく上回っている。これは平成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阪神・淡路大震災後に多くの公営住宅が建設されたことが要因となっているが、西宮市営住宅整備・管理計画に基づき、老朽化した団地の建替・廃止統合等によって適正な管理戸数とし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485,189
478,480
99.96
173,128,564
172,108,135
723,381
97,038,384
140,385,103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2" name="楕円 71"/>
        <xdr:cNvSpPr/>
      </xdr:nvSpPr>
      <xdr:spPr>
        <a:xfrm>
          <a:off x="4584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46644</xdr:rowOff>
    </xdr:from>
    <xdr:ext cx="405111" cy="259045"/>
    <xdr:sp macro="" textlink="">
      <xdr:nvSpPr>
        <xdr:cNvPr id="73" name="【図書館】&#10;有形固定資産減価償却率該当値テキスト"/>
        <xdr:cNvSpPr txBox="1"/>
      </xdr:nvSpPr>
      <xdr:spPr>
        <a:xfrm>
          <a:off x="4673600"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51526</xdr:rowOff>
    </xdr:from>
    <xdr:to>
      <xdr:col>20</xdr:col>
      <xdr:colOff>38100</xdr:colOff>
      <xdr:row>37</xdr:row>
      <xdr:rowOff>153126</xdr:rowOff>
    </xdr:to>
    <xdr:sp macro="" textlink="">
      <xdr:nvSpPr>
        <xdr:cNvPr id="74" name="楕円 73"/>
        <xdr:cNvSpPr/>
      </xdr:nvSpPr>
      <xdr:spPr>
        <a:xfrm>
          <a:off x="3746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74567</xdr:rowOff>
    </xdr:from>
    <xdr:to>
      <xdr:col>24</xdr:col>
      <xdr:colOff>63500</xdr:colOff>
      <xdr:row>37</xdr:row>
      <xdr:rowOff>102326</xdr:rowOff>
    </xdr:to>
    <xdr:cxnSp macro="">
      <xdr:nvCxnSpPr>
        <xdr:cNvPr id="75" name="直線コネクタ 74"/>
        <xdr:cNvCxnSpPr/>
      </xdr:nvCxnSpPr>
      <xdr:spPr>
        <a:xfrm flipV="1">
          <a:off x="3797300" y="64182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6" name="楕円 75"/>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102326</xdr:rowOff>
    </xdr:from>
    <xdr:to>
      <xdr:col>19</xdr:col>
      <xdr:colOff>177800</xdr:colOff>
      <xdr:row>37</xdr:row>
      <xdr:rowOff>131717</xdr:rowOff>
    </xdr:to>
    <xdr:cxnSp macro="">
      <xdr:nvCxnSpPr>
        <xdr:cNvPr id="77" name="直線コネクタ 76"/>
        <xdr:cNvCxnSpPr/>
      </xdr:nvCxnSpPr>
      <xdr:spPr>
        <a:xfrm flipV="1">
          <a:off x="2908300" y="64459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113574</xdr:rowOff>
    </xdr:from>
    <xdr:to>
      <xdr:col>10</xdr:col>
      <xdr:colOff>165100</xdr:colOff>
      <xdr:row>38</xdr:row>
      <xdr:rowOff>43724</xdr:rowOff>
    </xdr:to>
    <xdr:sp macro="" textlink="">
      <xdr:nvSpPr>
        <xdr:cNvPr id="78" name="楕円 77"/>
        <xdr:cNvSpPr/>
      </xdr:nvSpPr>
      <xdr:spPr>
        <a:xfrm>
          <a:off x="1968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37</xdr:row>
      <xdr:rowOff>164374</xdr:rowOff>
    </xdr:to>
    <xdr:cxnSp macro="">
      <xdr:nvCxnSpPr>
        <xdr:cNvPr id="79" name="直線コネクタ 78"/>
        <xdr:cNvCxnSpPr/>
      </xdr:nvCxnSpPr>
      <xdr:spPr>
        <a:xfrm flipV="1">
          <a:off x="2019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169653</xdr:rowOff>
    </xdr:from>
    <xdr:ext cx="405111" cy="259045"/>
    <xdr:sp macro="" textlink="">
      <xdr:nvSpPr>
        <xdr:cNvPr id="83" name="n_1mainValue【図書館】&#10;有形固定資産減価償却率"/>
        <xdr:cNvSpPr txBox="1"/>
      </xdr:nvSpPr>
      <xdr:spPr>
        <a:xfrm>
          <a:off x="3582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27594</xdr:rowOff>
    </xdr:from>
    <xdr:ext cx="405111" cy="259045"/>
    <xdr:sp macro="" textlink="">
      <xdr:nvSpPr>
        <xdr:cNvPr id="84" name="n_2mainValue【図書館】&#10;有形固定資産減価償却率"/>
        <xdr:cNvSpPr txBox="1"/>
      </xdr:nvSpPr>
      <xdr:spPr>
        <a:xfrm>
          <a:off x="2705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60251</xdr:rowOff>
    </xdr:from>
    <xdr:ext cx="405111" cy="259045"/>
    <xdr:sp macro="" textlink="">
      <xdr:nvSpPr>
        <xdr:cNvPr id="85" name="n_3mainValue【図書館】&#10;有形固定資産減価償却率"/>
        <xdr:cNvSpPr txBox="1"/>
      </xdr:nvSpPr>
      <xdr:spPr>
        <a:xfrm>
          <a:off x="1816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4"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4" name="楕円 123"/>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25" name="【図書館】&#10;一人当たり面積該当値テキスト"/>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6" name="楕円 125"/>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27" name="直線コネクタ 126"/>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8" name="楕円 127"/>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29" name="直線コネクタ 128"/>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0" name="楕円 129"/>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1" name="直線コネクタ 130"/>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32"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4" name="n_3ave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35"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36" name="n_2main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37" name="n_3mainValue【図書館】&#10;一人当たり面積"/>
        <xdr:cNvSpPr txBox="1"/>
      </xdr:nvSpPr>
      <xdr:spPr>
        <a:xfrm>
          <a:off x="7626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63500</xdr:rowOff>
    </xdr:from>
    <xdr:to>
      <xdr:col>24</xdr:col>
      <xdr:colOff>114300</xdr:colOff>
      <xdr:row>56</xdr:row>
      <xdr:rowOff>165100</xdr:rowOff>
    </xdr:to>
    <xdr:sp macro="" textlink="">
      <xdr:nvSpPr>
        <xdr:cNvPr id="175" name="楕円 174"/>
        <xdr:cNvSpPr/>
      </xdr:nvSpPr>
      <xdr:spPr>
        <a:xfrm>
          <a:off x="4584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86377</xdr:rowOff>
    </xdr:from>
    <xdr:ext cx="405111" cy="259045"/>
    <xdr:sp macro="" textlink="">
      <xdr:nvSpPr>
        <xdr:cNvPr id="176" name="【体育館・プール】&#10;有形固定資産減価償却率該当値テキスト"/>
        <xdr:cNvSpPr txBox="1"/>
      </xdr:nvSpPr>
      <xdr:spPr>
        <a:xfrm>
          <a:off x="46736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104648</xdr:rowOff>
    </xdr:from>
    <xdr:to>
      <xdr:col>20</xdr:col>
      <xdr:colOff>38100</xdr:colOff>
      <xdr:row>57</xdr:row>
      <xdr:rowOff>34798</xdr:rowOff>
    </xdr:to>
    <xdr:sp macro="" textlink="">
      <xdr:nvSpPr>
        <xdr:cNvPr id="177" name="楕円 176"/>
        <xdr:cNvSpPr/>
      </xdr:nvSpPr>
      <xdr:spPr>
        <a:xfrm>
          <a:off x="37465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114300</xdr:rowOff>
    </xdr:from>
    <xdr:to>
      <xdr:col>24</xdr:col>
      <xdr:colOff>63500</xdr:colOff>
      <xdr:row>56</xdr:row>
      <xdr:rowOff>155448</xdr:rowOff>
    </xdr:to>
    <xdr:cxnSp macro="">
      <xdr:nvCxnSpPr>
        <xdr:cNvPr id="178" name="直線コネクタ 177"/>
        <xdr:cNvCxnSpPr/>
      </xdr:nvCxnSpPr>
      <xdr:spPr>
        <a:xfrm flipV="1">
          <a:off x="3797300" y="97155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145796</xdr:rowOff>
    </xdr:from>
    <xdr:to>
      <xdr:col>15</xdr:col>
      <xdr:colOff>101600</xdr:colOff>
      <xdr:row>57</xdr:row>
      <xdr:rowOff>75946</xdr:rowOff>
    </xdr:to>
    <xdr:sp macro="" textlink="">
      <xdr:nvSpPr>
        <xdr:cNvPr id="179" name="楕円 178"/>
        <xdr:cNvSpPr/>
      </xdr:nvSpPr>
      <xdr:spPr>
        <a:xfrm>
          <a:off x="2857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155448</xdr:rowOff>
    </xdr:from>
    <xdr:to>
      <xdr:col>19</xdr:col>
      <xdr:colOff>177800</xdr:colOff>
      <xdr:row>57</xdr:row>
      <xdr:rowOff>25146</xdr:rowOff>
    </xdr:to>
    <xdr:cxnSp macro="">
      <xdr:nvCxnSpPr>
        <xdr:cNvPr id="180" name="直線コネクタ 179"/>
        <xdr:cNvCxnSpPr/>
      </xdr:nvCxnSpPr>
      <xdr:spPr>
        <a:xfrm flipV="1">
          <a:off x="2908300" y="9756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17780</xdr:rowOff>
    </xdr:from>
    <xdr:to>
      <xdr:col>10</xdr:col>
      <xdr:colOff>165100</xdr:colOff>
      <xdr:row>57</xdr:row>
      <xdr:rowOff>119380</xdr:rowOff>
    </xdr:to>
    <xdr:sp macro="" textlink="">
      <xdr:nvSpPr>
        <xdr:cNvPr id="181" name="楕円 180"/>
        <xdr:cNvSpPr/>
      </xdr:nvSpPr>
      <xdr:spPr>
        <a:xfrm>
          <a:off x="1968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25146</xdr:rowOff>
    </xdr:from>
    <xdr:to>
      <xdr:col>15</xdr:col>
      <xdr:colOff>50800</xdr:colOff>
      <xdr:row>57</xdr:row>
      <xdr:rowOff>68580</xdr:rowOff>
    </xdr:to>
    <xdr:cxnSp macro="">
      <xdr:nvCxnSpPr>
        <xdr:cNvPr id="182" name="直線コネクタ 181"/>
        <xdr:cNvCxnSpPr/>
      </xdr:nvCxnSpPr>
      <xdr:spPr>
        <a:xfrm flipV="1">
          <a:off x="2019300" y="97977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83"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84"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185" name="n_3aveValue【体育館・プール】&#10;有形固定資産減価償却率"/>
        <xdr:cNvSpPr txBox="1"/>
      </xdr:nvSpPr>
      <xdr:spPr>
        <a:xfrm>
          <a:off x="1816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51325</xdr:rowOff>
    </xdr:from>
    <xdr:ext cx="405111" cy="259045"/>
    <xdr:sp macro="" textlink="">
      <xdr:nvSpPr>
        <xdr:cNvPr id="186" name="n_1mainValue【体育館・プール】&#10;有形固定資産減価償却率"/>
        <xdr:cNvSpPr txBox="1"/>
      </xdr:nvSpPr>
      <xdr:spPr>
        <a:xfrm>
          <a:off x="3582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92473</xdr:rowOff>
    </xdr:from>
    <xdr:ext cx="405111" cy="259045"/>
    <xdr:sp macro="" textlink="">
      <xdr:nvSpPr>
        <xdr:cNvPr id="187" name="n_2mainValue【体育館・プール】&#10;有形固定資産減価償却率"/>
        <xdr:cNvSpPr txBox="1"/>
      </xdr:nvSpPr>
      <xdr:spPr>
        <a:xfrm>
          <a:off x="27057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135907</xdr:rowOff>
    </xdr:from>
    <xdr:ext cx="405111" cy="259045"/>
    <xdr:sp macro="" textlink="">
      <xdr:nvSpPr>
        <xdr:cNvPr id="188" name="n_3mainValue【体育館・プール】&#10;有形固定資産減価償却率"/>
        <xdr:cNvSpPr txBox="1"/>
      </xdr:nvSpPr>
      <xdr:spPr>
        <a:xfrm>
          <a:off x="1816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130810</xdr:rowOff>
    </xdr:from>
    <xdr:to>
      <xdr:col>55</xdr:col>
      <xdr:colOff>50800</xdr:colOff>
      <xdr:row>64</xdr:row>
      <xdr:rowOff>60960</xdr:rowOff>
    </xdr:to>
    <xdr:sp macro="" textlink="">
      <xdr:nvSpPr>
        <xdr:cNvPr id="227" name="楕円 226"/>
        <xdr:cNvSpPr/>
      </xdr:nvSpPr>
      <xdr:spPr>
        <a:xfrm>
          <a:off x="104267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45737</xdr:rowOff>
    </xdr:from>
    <xdr:ext cx="469744" cy="259045"/>
    <xdr:sp macro="" textlink="">
      <xdr:nvSpPr>
        <xdr:cNvPr id="228" name="【体育館・プール】&#10;一人当たり面積該当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130810</xdr:rowOff>
    </xdr:from>
    <xdr:to>
      <xdr:col>50</xdr:col>
      <xdr:colOff>165100</xdr:colOff>
      <xdr:row>64</xdr:row>
      <xdr:rowOff>60960</xdr:rowOff>
    </xdr:to>
    <xdr:sp macro="" textlink="">
      <xdr:nvSpPr>
        <xdr:cNvPr id="229" name="楕円 228"/>
        <xdr:cNvSpPr/>
      </xdr:nvSpPr>
      <xdr:spPr>
        <a:xfrm>
          <a:off x="95885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10160</xdr:rowOff>
    </xdr:from>
    <xdr:to>
      <xdr:col>55</xdr:col>
      <xdr:colOff>0</xdr:colOff>
      <xdr:row>64</xdr:row>
      <xdr:rowOff>10160</xdr:rowOff>
    </xdr:to>
    <xdr:cxnSp macro="">
      <xdr:nvCxnSpPr>
        <xdr:cNvPr id="230" name="直線コネクタ 229"/>
        <xdr:cNvCxnSpPr/>
      </xdr:nvCxnSpPr>
      <xdr:spPr>
        <a:xfrm>
          <a:off x="9639300" y="1098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130810</xdr:rowOff>
    </xdr:from>
    <xdr:to>
      <xdr:col>46</xdr:col>
      <xdr:colOff>38100</xdr:colOff>
      <xdr:row>64</xdr:row>
      <xdr:rowOff>60960</xdr:rowOff>
    </xdr:to>
    <xdr:sp macro="" textlink="">
      <xdr:nvSpPr>
        <xdr:cNvPr id="231" name="楕円 230"/>
        <xdr:cNvSpPr/>
      </xdr:nvSpPr>
      <xdr:spPr>
        <a:xfrm>
          <a:off x="86995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10160</xdr:rowOff>
    </xdr:from>
    <xdr:to>
      <xdr:col>50</xdr:col>
      <xdr:colOff>114300</xdr:colOff>
      <xdr:row>64</xdr:row>
      <xdr:rowOff>10160</xdr:rowOff>
    </xdr:to>
    <xdr:cxnSp macro="">
      <xdr:nvCxnSpPr>
        <xdr:cNvPr id="232" name="直線コネクタ 231"/>
        <xdr:cNvCxnSpPr/>
      </xdr:nvCxnSpPr>
      <xdr:spPr>
        <a:xfrm>
          <a:off x="8750300" y="1098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130810</xdr:rowOff>
    </xdr:from>
    <xdr:to>
      <xdr:col>41</xdr:col>
      <xdr:colOff>101600</xdr:colOff>
      <xdr:row>64</xdr:row>
      <xdr:rowOff>60960</xdr:rowOff>
    </xdr:to>
    <xdr:sp macro="" textlink="">
      <xdr:nvSpPr>
        <xdr:cNvPr id="233" name="楕円 232"/>
        <xdr:cNvSpPr/>
      </xdr:nvSpPr>
      <xdr:spPr>
        <a:xfrm>
          <a:off x="78105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10160</xdr:rowOff>
    </xdr:from>
    <xdr:to>
      <xdr:col>45</xdr:col>
      <xdr:colOff>177800</xdr:colOff>
      <xdr:row>64</xdr:row>
      <xdr:rowOff>10160</xdr:rowOff>
    </xdr:to>
    <xdr:cxnSp macro="">
      <xdr:nvCxnSpPr>
        <xdr:cNvPr id="234" name="直線コネクタ 233"/>
        <xdr:cNvCxnSpPr/>
      </xdr:nvCxnSpPr>
      <xdr:spPr>
        <a:xfrm>
          <a:off x="7861300" y="1098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36"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37"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52087</xdr:rowOff>
    </xdr:from>
    <xdr:ext cx="469744" cy="259045"/>
    <xdr:sp macro="" textlink="">
      <xdr:nvSpPr>
        <xdr:cNvPr id="238" name="n_1mainValue【体育館・プール】&#10;一人当たり面積"/>
        <xdr:cNvSpPr txBox="1"/>
      </xdr:nvSpPr>
      <xdr:spPr>
        <a:xfrm>
          <a:off x="9391727" y="1102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52087</xdr:rowOff>
    </xdr:from>
    <xdr:ext cx="469744" cy="259045"/>
    <xdr:sp macro="" textlink="">
      <xdr:nvSpPr>
        <xdr:cNvPr id="239" name="n_2mainValue【体育館・プール】&#10;一人当たり面積"/>
        <xdr:cNvSpPr txBox="1"/>
      </xdr:nvSpPr>
      <xdr:spPr>
        <a:xfrm>
          <a:off x="8515427" y="1102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52087</xdr:rowOff>
    </xdr:from>
    <xdr:ext cx="469744" cy="259045"/>
    <xdr:sp macro="" textlink="">
      <xdr:nvSpPr>
        <xdr:cNvPr id="240" name="n_3mainValue【体育館・プール】&#10;一人当たり面積"/>
        <xdr:cNvSpPr txBox="1"/>
      </xdr:nvSpPr>
      <xdr:spPr>
        <a:xfrm>
          <a:off x="7626427" y="1102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0"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80" name="楕円 279"/>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113047</xdr:rowOff>
    </xdr:from>
    <xdr:ext cx="405111" cy="259045"/>
    <xdr:sp macro="" textlink="">
      <xdr:nvSpPr>
        <xdr:cNvPr id="281" name="【福祉施設】&#10;有形固定資産減価償却率該当値テキスト"/>
        <xdr:cNvSpPr txBox="1"/>
      </xdr:nvSpPr>
      <xdr:spPr>
        <a:xfrm>
          <a:off x="4673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282" name="楕円 281"/>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9525</xdr:rowOff>
    </xdr:to>
    <xdr:cxnSp macro="">
      <xdr:nvCxnSpPr>
        <xdr:cNvPr id="283" name="直線コネクタ 282"/>
        <xdr:cNvCxnSpPr/>
      </xdr:nvCxnSpPr>
      <xdr:spPr>
        <a:xfrm flipV="1">
          <a:off x="3797300" y="141998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284" name="楕円 283"/>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xdr:rowOff>
    </xdr:from>
    <xdr:to>
      <xdr:col>19</xdr:col>
      <xdr:colOff>177800</xdr:colOff>
      <xdr:row>83</xdr:row>
      <xdr:rowOff>51436</xdr:rowOff>
    </xdr:to>
    <xdr:cxnSp macro="">
      <xdr:nvCxnSpPr>
        <xdr:cNvPr id="285" name="直線コネクタ 284"/>
        <xdr:cNvCxnSpPr/>
      </xdr:nvCxnSpPr>
      <xdr:spPr>
        <a:xfrm flipV="1">
          <a:off x="2908300" y="14239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86" name="楕円 285"/>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51436</xdr:rowOff>
    </xdr:from>
    <xdr:to>
      <xdr:col>15</xdr:col>
      <xdr:colOff>50800</xdr:colOff>
      <xdr:row>83</xdr:row>
      <xdr:rowOff>70486</xdr:rowOff>
    </xdr:to>
    <xdr:cxnSp macro="">
      <xdr:nvCxnSpPr>
        <xdr:cNvPr id="287" name="直線コネクタ 286"/>
        <xdr:cNvCxnSpPr/>
      </xdr:nvCxnSpPr>
      <xdr:spPr>
        <a:xfrm flipV="1">
          <a:off x="2019300" y="142817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88"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9"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0"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76852</xdr:rowOff>
    </xdr:from>
    <xdr:ext cx="405111" cy="259045"/>
    <xdr:sp macro="" textlink="">
      <xdr:nvSpPr>
        <xdr:cNvPr id="291" name="n_1mainValue【福祉施設】&#10;有形固定資産減価償却率"/>
        <xdr:cNvSpPr txBox="1"/>
      </xdr:nvSpPr>
      <xdr:spPr>
        <a:xfrm>
          <a:off x="3582044"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118763</xdr:rowOff>
    </xdr:from>
    <xdr:ext cx="405111" cy="259045"/>
    <xdr:sp macro="" textlink="">
      <xdr:nvSpPr>
        <xdr:cNvPr id="292" name="n_2mainValue【福祉施設】&#10;有形固定資産減価償却率"/>
        <xdr:cNvSpPr txBox="1"/>
      </xdr:nvSpPr>
      <xdr:spPr>
        <a:xfrm>
          <a:off x="27057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93" name="n_3main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32" name="楕円 331"/>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33" name="【福祉施設】&#10;一人当たり面積該当値テキスト"/>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34" name="楕円 333"/>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60961</xdr:rowOff>
    </xdr:to>
    <xdr:cxnSp macro="">
      <xdr:nvCxnSpPr>
        <xdr:cNvPr id="335" name="直線コネクタ 334"/>
        <xdr:cNvCxnSpPr/>
      </xdr:nvCxnSpPr>
      <xdr:spPr>
        <a:xfrm>
          <a:off x="9639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36" name="楕円 335"/>
        <xdr:cNvSpPr/>
      </xdr:nvSpPr>
      <xdr:spPr>
        <a:xfrm>
          <a:off x="869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60961</xdr:rowOff>
    </xdr:to>
    <xdr:cxnSp macro="">
      <xdr:nvCxnSpPr>
        <xdr:cNvPr id="337" name="直線コネクタ 336"/>
        <xdr:cNvCxnSpPr/>
      </xdr:nvCxnSpPr>
      <xdr:spPr>
        <a:xfrm>
          <a:off x="8750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38" name="楕円 337"/>
        <xdr:cNvSpPr/>
      </xdr:nvSpPr>
      <xdr:spPr>
        <a:xfrm>
          <a:off x="781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60961</xdr:rowOff>
    </xdr:to>
    <xdr:cxnSp macro="">
      <xdr:nvCxnSpPr>
        <xdr:cNvPr id="339" name="直線コネクタ 338"/>
        <xdr:cNvCxnSpPr/>
      </xdr:nvCxnSpPr>
      <xdr:spPr>
        <a:xfrm>
          <a:off x="7861300" y="14439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41"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42" name="n_3aveValue【福祉施設】&#10;一人当たり面積"/>
        <xdr:cNvSpPr txBox="1"/>
      </xdr:nvSpPr>
      <xdr:spPr>
        <a:xfrm>
          <a:off x="7626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43" name="n_1mainValue【福祉施設】&#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44" name="n_2main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105427</xdr:rowOff>
    </xdr:from>
    <xdr:ext cx="469744" cy="259045"/>
    <xdr:sp macro="" textlink="">
      <xdr:nvSpPr>
        <xdr:cNvPr id="345" name="n_3mainValue【福祉施設】&#10;一人当たり面積"/>
        <xdr:cNvSpPr txBox="1"/>
      </xdr:nvSpPr>
      <xdr:spPr>
        <a:xfrm>
          <a:off x="7626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84182</xdr:rowOff>
    </xdr:from>
    <xdr:to>
      <xdr:col>24</xdr:col>
      <xdr:colOff>114300</xdr:colOff>
      <xdr:row>103</xdr:row>
      <xdr:rowOff>14332</xdr:rowOff>
    </xdr:to>
    <xdr:sp macro="" textlink="">
      <xdr:nvSpPr>
        <xdr:cNvPr id="386" name="楕円 385"/>
        <xdr:cNvSpPr/>
      </xdr:nvSpPr>
      <xdr:spPr>
        <a:xfrm>
          <a:off x="45847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107059</xdr:rowOff>
    </xdr:from>
    <xdr:ext cx="405111" cy="259045"/>
    <xdr:sp macro="" textlink="">
      <xdr:nvSpPr>
        <xdr:cNvPr id="387" name="【市民会館】&#10;有形固定資産減価償却率該当値テキスト"/>
        <xdr:cNvSpPr txBox="1"/>
      </xdr:nvSpPr>
      <xdr:spPr>
        <a:xfrm>
          <a:off x="4673600" y="174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97245</xdr:rowOff>
    </xdr:from>
    <xdr:to>
      <xdr:col>20</xdr:col>
      <xdr:colOff>38100</xdr:colOff>
      <xdr:row>103</xdr:row>
      <xdr:rowOff>27395</xdr:rowOff>
    </xdr:to>
    <xdr:sp macro="" textlink="">
      <xdr:nvSpPr>
        <xdr:cNvPr id="388" name="楕円 387"/>
        <xdr:cNvSpPr/>
      </xdr:nvSpPr>
      <xdr:spPr>
        <a:xfrm>
          <a:off x="3746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134982</xdr:rowOff>
    </xdr:from>
    <xdr:to>
      <xdr:col>24</xdr:col>
      <xdr:colOff>63500</xdr:colOff>
      <xdr:row>102</xdr:row>
      <xdr:rowOff>148045</xdr:rowOff>
    </xdr:to>
    <xdr:cxnSp macro="">
      <xdr:nvCxnSpPr>
        <xdr:cNvPr id="389" name="直線コネクタ 388"/>
        <xdr:cNvCxnSpPr/>
      </xdr:nvCxnSpPr>
      <xdr:spPr>
        <a:xfrm flipV="1">
          <a:off x="3797300" y="176228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120106</xdr:rowOff>
    </xdr:from>
    <xdr:to>
      <xdr:col>15</xdr:col>
      <xdr:colOff>101600</xdr:colOff>
      <xdr:row>103</xdr:row>
      <xdr:rowOff>50256</xdr:rowOff>
    </xdr:to>
    <xdr:sp macro="" textlink="">
      <xdr:nvSpPr>
        <xdr:cNvPr id="390" name="楕円 389"/>
        <xdr:cNvSpPr/>
      </xdr:nvSpPr>
      <xdr:spPr>
        <a:xfrm>
          <a:off x="2857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148045</xdr:rowOff>
    </xdr:from>
    <xdr:to>
      <xdr:col>19</xdr:col>
      <xdr:colOff>177800</xdr:colOff>
      <xdr:row>102</xdr:row>
      <xdr:rowOff>170906</xdr:rowOff>
    </xdr:to>
    <xdr:cxnSp macro="">
      <xdr:nvCxnSpPr>
        <xdr:cNvPr id="391" name="直線コネクタ 390"/>
        <xdr:cNvCxnSpPr/>
      </xdr:nvCxnSpPr>
      <xdr:spPr>
        <a:xfrm flipV="1">
          <a:off x="2908300" y="176359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136434</xdr:rowOff>
    </xdr:from>
    <xdr:to>
      <xdr:col>10</xdr:col>
      <xdr:colOff>165100</xdr:colOff>
      <xdr:row>103</xdr:row>
      <xdr:rowOff>66584</xdr:rowOff>
    </xdr:to>
    <xdr:sp macro="" textlink="">
      <xdr:nvSpPr>
        <xdr:cNvPr id="392" name="楕円 391"/>
        <xdr:cNvSpPr/>
      </xdr:nvSpPr>
      <xdr:spPr>
        <a:xfrm>
          <a:off x="1968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170906</xdr:rowOff>
    </xdr:from>
    <xdr:to>
      <xdr:col>15</xdr:col>
      <xdr:colOff>50800</xdr:colOff>
      <xdr:row>103</xdr:row>
      <xdr:rowOff>15784</xdr:rowOff>
    </xdr:to>
    <xdr:cxnSp macro="">
      <xdr:nvCxnSpPr>
        <xdr:cNvPr id="393" name="直線コネクタ 392"/>
        <xdr:cNvCxnSpPr/>
      </xdr:nvCxnSpPr>
      <xdr:spPr>
        <a:xfrm flipV="1">
          <a:off x="2019300" y="176588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43922</xdr:rowOff>
    </xdr:from>
    <xdr:ext cx="405111" cy="259045"/>
    <xdr:sp macro="" textlink="">
      <xdr:nvSpPr>
        <xdr:cNvPr id="397" name="n_1mainValue【市民会館】&#10;有形固定資産減価償却率"/>
        <xdr:cNvSpPr txBox="1"/>
      </xdr:nvSpPr>
      <xdr:spPr>
        <a:xfrm>
          <a:off x="35820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66783</xdr:rowOff>
    </xdr:from>
    <xdr:ext cx="405111" cy="259045"/>
    <xdr:sp macro="" textlink="">
      <xdr:nvSpPr>
        <xdr:cNvPr id="398" name="n_2mainValue【市民会館】&#10;有形固定資産減価償却率"/>
        <xdr:cNvSpPr txBox="1"/>
      </xdr:nvSpPr>
      <xdr:spPr>
        <a:xfrm>
          <a:off x="2705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83111</xdr:rowOff>
    </xdr:from>
    <xdr:ext cx="405111" cy="259045"/>
    <xdr:sp macro="" textlink="">
      <xdr:nvSpPr>
        <xdr:cNvPr id="399" name="n_3mainValue【市民会館】&#10;有形固定資産減価償却率"/>
        <xdr:cNvSpPr txBox="1"/>
      </xdr:nvSpPr>
      <xdr:spPr>
        <a:xfrm>
          <a:off x="1816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4"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76836</xdr:rowOff>
    </xdr:from>
    <xdr:to>
      <xdr:col>55</xdr:col>
      <xdr:colOff>50800</xdr:colOff>
      <xdr:row>107</xdr:row>
      <xdr:rowOff>6986</xdr:rowOff>
    </xdr:to>
    <xdr:sp macro="" textlink="">
      <xdr:nvSpPr>
        <xdr:cNvPr id="434" name="楕円 433"/>
        <xdr:cNvSpPr/>
      </xdr:nvSpPr>
      <xdr:spPr>
        <a:xfrm>
          <a:off x="10426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55263</xdr:rowOff>
    </xdr:from>
    <xdr:ext cx="469744" cy="259045"/>
    <xdr:sp macro="" textlink="">
      <xdr:nvSpPr>
        <xdr:cNvPr id="435" name="【市民会館】&#10;一人当たり面積該当値テキスト"/>
        <xdr:cNvSpPr txBox="1"/>
      </xdr:nvSpPr>
      <xdr:spPr>
        <a:xfrm>
          <a:off x="10515600"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76836</xdr:rowOff>
    </xdr:from>
    <xdr:to>
      <xdr:col>50</xdr:col>
      <xdr:colOff>165100</xdr:colOff>
      <xdr:row>107</xdr:row>
      <xdr:rowOff>6986</xdr:rowOff>
    </xdr:to>
    <xdr:sp macro="" textlink="">
      <xdr:nvSpPr>
        <xdr:cNvPr id="436" name="楕円 435"/>
        <xdr:cNvSpPr/>
      </xdr:nvSpPr>
      <xdr:spPr>
        <a:xfrm>
          <a:off x="9588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127636</xdr:rowOff>
    </xdr:from>
    <xdr:to>
      <xdr:col>55</xdr:col>
      <xdr:colOff>0</xdr:colOff>
      <xdr:row>106</xdr:row>
      <xdr:rowOff>127636</xdr:rowOff>
    </xdr:to>
    <xdr:cxnSp macro="">
      <xdr:nvCxnSpPr>
        <xdr:cNvPr id="437" name="直線コネクタ 436"/>
        <xdr:cNvCxnSpPr/>
      </xdr:nvCxnSpPr>
      <xdr:spPr>
        <a:xfrm>
          <a:off x="9639300" y="1830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76836</xdr:rowOff>
    </xdr:from>
    <xdr:to>
      <xdr:col>46</xdr:col>
      <xdr:colOff>38100</xdr:colOff>
      <xdr:row>107</xdr:row>
      <xdr:rowOff>6986</xdr:rowOff>
    </xdr:to>
    <xdr:sp macro="" textlink="">
      <xdr:nvSpPr>
        <xdr:cNvPr id="438" name="楕円 437"/>
        <xdr:cNvSpPr/>
      </xdr:nvSpPr>
      <xdr:spPr>
        <a:xfrm>
          <a:off x="8699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127636</xdr:rowOff>
    </xdr:from>
    <xdr:to>
      <xdr:col>50</xdr:col>
      <xdr:colOff>114300</xdr:colOff>
      <xdr:row>106</xdr:row>
      <xdr:rowOff>127636</xdr:rowOff>
    </xdr:to>
    <xdr:cxnSp macro="">
      <xdr:nvCxnSpPr>
        <xdr:cNvPr id="439" name="直線コネクタ 438"/>
        <xdr:cNvCxnSpPr/>
      </xdr:nvCxnSpPr>
      <xdr:spPr>
        <a:xfrm>
          <a:off x="8750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40" name="楕円 439"/>
        <xdr:cNvSpPr/>
      </xdr:nvSpPr>
      <xdr:spPr>
        <a:xfrm>
          <a:off x="7810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127636</xdr:rowOff>
    </xdr:from>
    <xdr:to>
      <xdr:col>45</xdr:col>
      <xdr:colOff>177800</xdr:colOff>
      <xdr:row>106</xdr:row>
      <xdr:rowOff>127636</xdr:rowOff>
    </xdr:to>
    <xdr:cxnSp macro="">
      <xdr:nvCxnSpPr>
        <xdr:cNvPr id="441" name="直線コネクタ 440"/>
        <xdr:cNvCxnSpPr/>
      </xdr:nvCxnSpPr>
      <xdr:spPr>
        <a:xfrm>
          <a:off x="7861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42"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43"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44"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169563</xdr:rowOff>
    </xdr:from>
    <xdr:ext cx="469744" cy="259045"/>
    <xdr:sp macro="" textlink="">
      <xdr:nvSpPr>
        <xdr:cNvPr id="445" name="n_1mainValue【市民会館】&#10;一人当たり面積"/>
        <xdr:cNvSpPr txBox="1"/>
      </xdr:nvSpPr>
      <xdr:spPr>
        <a:xfrm>
          <a:off x="93917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169563</xdr:rowOff>
    </xdr:from>
    <xdr:ext cx="469744" cy="259045"/>
    <xdr:sp macro="" textlink="">
      <xdr:nvSpPr>
        <xdr:cNvPr id="446" name="n_2mainValue【市民会館】&#10;一人当たり面積"/>
        <xdr:cNvSpPr txBox="1"/>
      </xdr:nvSpPr>
      <xdr:spPr>
        <a:xfrm>
          <a:off x="8515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169563</xdr:rowOff>
    </xdr:from>
    <xdr:ext cx="469744" cy="259045"/>
    <xdr:sp macro="" textlink="">
      <xdr:nvSpPr>
        <xdr:cNvPr id="447" name="n_3mainValue【市民会館】&#10;一人当たり面積"/>
        <xdr:cNvSpPr txBox="1"/>
      </xdr:nvSpPr>
      <xdr:spPr>
        <a:xfrm>
          <a:off x="7626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77"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31115</xdr:rowOff>
    </xdr:from>
    <xdr:to>
      <xdr:col>85</xdr:col>
      <xdr:colOff>177800</xdr:colOff>
      <xdr:row>36</xdr:row>
      <xdr:rowOff>132715</xdr:rowOff>
    </xdr:to>
    <xdr:sp macro="" textlink="">
      <xdr:nvSpPr>
        <xdr:cNvPr id="487" name="楕円 486"/>
        <xdr:cNvSpPr/>
      </xdr:nvSpPr>
      <xdr:spPr>
        <a:xfrm>
          <a:off x="16268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53992</xdr:rowOff>
    </xdr:from>
    <xdr:ext cx="405111" cy="259045"/>
    <xdr:sp macro="" textlink="">
      <xdr:nvSpPr>
        <xdr:cNvPr id="488" name="【一般廃棄物処理施設】&#10;有形固定資産減価償却率該当値テキスト"/>
        <xdr:cNvSpPr txBox="1"/>
      </xdr:nvSpPr>
      <xdr:spPr>
        <a:xfrm>
          <a:off x="16357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73025</xdr:rowOff>
    </xdr:from>
    <xdr:to>
      <xdr:col>81</xdr:col>
      <xdr:colOff>101600</xdr:colOff>
      <xdr:row>37</xdr:row>
      <xdr:rowOff>3175</xdr:rowOff>
    </xdr:to>
    <xdr:sp macro="" textlink="">
      <xdr:nvSpPr>
        <xdr:cNvPr id="489" name="楕円 488"/>
        <xdr:cNvSpPr/>
      </xdr:nvSpPr>
      <xdr:spPr>
        <a:xfrm>
          <a:off x="15430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81915</xdr:rowOff>
    </xdr:from>
    <xdr:to>
      <xdr:col>85</xdr:col>
      <xdr:colOff>127000</xdr:colOff>
      <xdr:row>36</xdr:row>
      <xdr:rowOff>123825</xdr:rowOff>
    </xdr:to>
    <xdr:cxnSp macro="">
      <xdr:nvCxnSpPr>
        <xdr:cNvPr id="490" name="直線コネクタ 489"/>
        <xdr:cNvCxnSpPr/>
      </xdr:nvCxnSpPr>
      <xdr:spPr>
        <a:xfrm flipV="1">
          <a:off x="15481300" y="62541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491" name="楕円 490"/>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123825</xdr:rowOff>
    </xdr:from>
    <xdr:to>
      <xdr:col>81</xdr:col>
      <xdr:colOff>50800</xdr:colOff>
      <xdr:row>36</xdr:row>
      <xdr:rowOff>142875</xdr:rowOff>
    </xdr:to>
    <xdr:cxnSp macro="">
      <xdr:nvCxnSpPr>
        <xdr:cNvPr id="492" name="直線コネクタ 491"/>
        <xdr:cNvCxnSpPr/>
      </xdr:nvCxnSpPr>
      <xdr:spPr>
        <a:xfrm flipV="1">
          <a:off x="14592300" y="6296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93" name="楕円 492"/>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142875</xdr:rowOff>
    </xdr:from>
    <xdr:to>
      <xdr:col>76</xdr:col>
      <xdr:colOff>114300</xdr:colOff>
      <xdr:row>37</xdr:row>
      <xdr:rowOff>19050</xdr:rowOff>
    </xdr:to>
    <xdr:cxnSp macro="">
      <xdr:nvCxnSpPr>
        <xdr:cNvPr id="494" name="直線コネクタ 493"/>
        <xdr:cNvCxnSpPr/>
      </xdr:nvCxnSpPr>
      <xdr:spPr>
        <a:xfrm flipV="1">
          <a:off x="13703300" y="6315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95"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96"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97" name="n_3aveValue【一般廃棄物処理施設】&#10;有形固定資産減価償却率"/>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19702</xdr:rowOff>
    </xdr:from>
    <xdr:ext cx="405111" cy="259045"/>
    <xdr:sp macro="" textlink="">
      <xdr:nvSpPr>
        <xdr:cNvPr id="498" name="n_1mainValue【一般廃棄物処理施設】&#10;有形固定資産減価償却率"/>
        <xdr:cNvSpPr txBox="1"/>
      </xdr:nvSpPr>
      <xdr:spPr>
        <a:xfrm>
          <a:off x="15266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499" name="n_2mainValue【一般廃棄物処理施設】&#10;有形固定資産減価償却率"/>
        <xdr:cNvSpPr txBox="1"/>
      </xdr:nvSpPr>
      <xdr:spPr>
        <a:xfrm>
          <a:off x="14389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00" name="n_3main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31"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51896</xdr:rowOff>
    </xdr:from>
    <xdr:to>
      <xdr:col>116</xdr:col>
      <xdr:colOff>114300</xdr:colOff>
      <xdr:row>34</xdr:row>
      <xdr:rowOff>153496</xdr:rowOff>
    </xdr:to>
    <xdr:sp macro="" textlink="">
      <xdr:nvSpPr>
        <xdr:cNvPr id="541" name="楕円 540"/>
        <xdr:cNvSpPr/>
      </xdr:nvSpPr>
      <xdr:spPr>
        <a:xfrm>
          <a:off x="22110700" y="58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138273</xdr:rowOff>
    </xdr:from>
    <xdr:ext cx="599010" cy="259045"/>
    <xdr:sp macro="" textlink="">
      <xdr:nvSpPr>
        <xdr:cNvPr id="542" name="【一般廃棄物処理施設】&#10;一人当たり有形固定資産（償却資産）額該当値テキスト"/>
        <xdr:cNvSpPr txBox="1"/>
      </xdr:nvSpPr>
      <xdr:spPr>
        <a:xfrm>
          <a:off x="22199600" y="579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51994</xdr:rowOff>
    </xdr:from>
    <xdr:to>
      <xdr:col>112</xdr:col>
      <xdr:colOff>38100</xdr:colOff>
      <xdr:row>34</xdr:row>
      <xdr:rowOff>153594</xdr:rowOff>
    </xdr:to>
    <xdr:sp macro="" textlink="">
      <xdr:nvSpPr>
        <xdr:cNvPr id="543" name="楕円 542"/>
        <xdr:cNvSpPr/>
      </xdr:nvSpPr>
      <xdr:spPr>
        <a:xfrm>
          <a:off x="21272500" y="58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102696</xdr:rowOff>
    </xdr:from>
    <xdr:to>
      <xdr:col>116</xdr:col>
      <xdr:colOff>63500</xdr:colOff>
      <xdr:row>34</xdr:row>
      <xdr:rowOff>102794</xdr:rowOff>
    </xdr:to>
    <xdr:cxnSp macro="">
      <xdr:nvCxnSpPr>
        <xdr:cNvPr id="544" name="直線コネクタ 543"/>
        <xdr:cNvCxnSpPr/>
      </xdr:nvCxnSpPr>
      <xdr:spPr>
        <a:xfrm flipV="1">
          <a:off x="21323300" y="5931996"/>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76008</xdr:rowOff>
    </xdr:from>
    <xdr:to>
      <xdr:col>107</xdr:col>
      <xdr:colOff>101600</xdr:colOff>
      <xdr:row>35</xdr:row>
      <xdr:rowOff>6158</xdr:rowOff>
    </xdr:to>
    <xdr:sp macro="" textlink="">
      <xdr:nvSpPr>
        <xdr:cNvPr id="545" name="楕円 544"/>
        <xdr:cNvSpPr/>
      </xdr:nvSpPr>
      <xdr:spPr>
        <a:xfrm>
          <a:off x="20383500" y="590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102794</xdr:rowOff>
    </xdr:from>
    <xdr:to>
      <xdr:col>111</xdr:col>
      <xdr:colOff>177800</xdr:colOff>
      <xdr:row>34</xdr:row>
      <xdr:rowOff>126808</xdr:rowOff>
    </xdr:to>
    <xdr:cxnSp macro="">
      <xdr:nvCxnSpPr>
        <xdr:cNvPr id="546" name="直線コネクタ 545"/>
        <xdr:cNvCxnSpPr/>
      </xdr:nvCxnSpPr>
      <xdr:spPr>
        <a:xfrm flipV="1">
          <a:off x="20434300" y="5932094"/>
          <a:ext cx="889000" cy="2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169483</xdr:rowOff>
    </xdr:from>
    <xdr:to>
      <xdr:col>102</xdr:col>
      <xdr:colOff>165100</xdr:colOff>
      <xdr:row>35</xdr:row>
      <xdr:rowOff>99633</xdr:rowOff>
    </xdr:to>
    <xdr:sp macro="" textlink="">
      <xdr:nvSpPr>
        <xdr:cNvPr id="547" name="楕円 546"/>
        <xdr:cNvSpPr/>
      </xdr:nvSpPr>
      <xdr:spPr>
        <a:xfrm>
          <a:off x="19494500" y="59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126808</xdr:rowOff>
    </xdr:from>
    <xdr:to>
      <xdr:col>107</xdr:col>
      <xdr:colOff>50800</xdr:colOff>
      <xdr:row>35</xdr:row>
      <xdr:rowOff>48833</xdr:rowOff>
    </xdr:to>
    <xdr:cxnSp macro="">
      <xdr:nvCxnSpPr>
        <xdr:cNvPr id="548" name="直線コネクタ 547"/>
        <xdr:cNvCxnSpPr/>
      </xdr:nvCxnSpPr>
      <xdr:spPr>
        <a:xfrm flipV="1">
          <a:off x="19545300" y="5956108"/>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49"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50"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106795</xdr:rowOff>
    </xdr:from>
    <xdr:ext cx="534377" cy="259045"/>
    <xdr:sp macro="" textlink="">
      <xdr:nvSpPr>
        <xdr:cNvPr id="551" name="n_3aveValue【一般廃棄物処理施設】&#10;一人当たり有形固定資産（償却資産）額"/>
        <xdr:cNvSpPr txBox="1"/>
      </xdr:nvSpPr>
      <xdr:spPr>
        <a:xfrm>
          <a:off x="19278111" y="662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170121</xdr:rowOff>
    </xdr:from>
    <xdr:ext cx="599010" cy="259045"/>
    <xdr:sp macro="" textlink="">
      <xdr:nvSpPr>
        <xdr:cNvPr id="552" name="n_1mainValue【一般廃棄物処理施設】&#10;一人当たり有形固定資産（償却資産）額"/>
        <xdr:cNvSpPr txBox="1"/>
      </xdr:nvSpPr>
      <xdr:spPr>
        <a:xfrm>
          <a:off x="21011095" y="565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22685</xdr:rowOff>
    </xdr:from>
    <xdr:ext cx="599010" cy="259045"/>
    <xdr:sp macro="" textlink="">
      <xdr:nvSpPr>
        <xdr:cNvPr id="553" name="n_2mainValue【一般廃棄物処理施設】&#10;一人当たり有形固定資産（償却資産）額"/>
        <xdr:cNvSpPr txBox="1"/>
      </xdr:nvSpPr>
      <xdr:spPr>
        <a:xfrm>
          <a:off x="20134795" y="568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116160</xdr:rowOff>
    </xdr:from>
    <xdr:ext cx="599010" cy="259045"/>
    <xdr:sp macro="" textlink="">
      <xdr:nvSpPr>
        <xdr:cNvPr id="554" name="n_3mainValue【一般廃棄物処理施設】&#10;一人当たり有形固定資産（償却資産）額"/>
        <xdr:cNvSpPr txBox="1"/>
      </xdr:nvSpPr>
      <xdr:spPr>
        <a:xfrm>
          <a:off x="19245795" y="577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8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593" name="楕円 592"/>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594" name="【保健センター・保健所】&#10;有形固定資産減価償却率該当値テキスト"/>
        <xdr:cNvSpPr txBox="1"/>
      </xdr:nvSpPr>
      <xdr:spPr>
        <a:xfrm>
          <a:off x="16357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65405</xdr:rowOff>
    </xdr:from>
    <xdr:to>
      <xdr:col>81</xdr:col>
      <xdr:colOff>101600</xdr:colOff>
      <xdr:row>58</xdr:row>
      <xdr:rowOff>167005</xdr:rowOff>
    </xdr:to>
    <xdr:sp macro="" textlink="">
      <xdr:nvSpPr>
        <xdr:cNvPr id="595" name="楕円 594"/>
        <xdr:cNvSpPr/>
      </xdr:nvSpPr>
      <xdr:spPr>
        <a:xfrm>
          <a:off x="15430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76200</xdr:rowOff>
    </xdr:from>
    <xdr:to>
      <xdr:col>85</xdr:col>
      <xdr:colOff>127000</xdr:colOff>
      <xdr:row>58</xdr:row>
      <xdr:rowOff>116205</xdr:rowOff>
    </xdr:to>
    <xdr:cxnSp macro="">
      <xdr:nvCxnSpPr>
        <xdr:cNvPr id="596" name="直線コネクタ 595"/>
        <xdr:cNvCxnSpPr/>
      </xdr:nvCxnSpPr>
      <xdr:spPr>
        <a:xfrm flipV="1">
          <a:off x="15481300" y="100203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105410</xdr:rowOff>
    </xdr:from>
    <xdr:to>
      <xdr:col>76</xdr:col>
      <xdr:colOff>165100</xdr:colOff>
      <xdr:row>59</xdr:row>
      <xdr:rowOff>35560</xdr:rowOff>
    </xdr:to>
    <xdr:sp macro="" textlink="">
      <xdr:nvSpPr>
        <xdr:cNvPr id="597" name="楕円 596"/>
        <xdr:cNvSpPr/>
      </xdr:nvSpPr>
      <xdr:spPr>
        <a:xfrm>
          <a:off x="14541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116205</xdr:rowOff>
    </xdr:from>
    <xdr:to>
      <xdr:col>81</xdr:col>
      <xdr:colOff>50800</xdr:colOff>
      <xdr:row>58</xdr:row>
      <xdr:rowOff>156210</xdr:rowOff>
    </xdr:to>
    <xdr:cxnSp macro="">
      <xdr:nvCxnSpPr>
        <xdr:cNvPr id="598" name="直線コネクタ 597"/>
        <xdr:cNvCxnSpPr/>
      </xdr:nvCxnSpPr>
      <xdr:spPr>
        <a:xfrm flipV="1">
          <a:off x="14592300" y="100603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122555</xdr:rowOff>
    </xdr:from>
    <xdr:to>
      <xdr:col>72</xdr:col>
      <xdr:colOff>38100</xdr:colOff>
      <xdr:row>59</xdr:row>
      <xdr:rowOff>52705</xdr:rowOff>
    </xdr:to>
    <xdr:sp macro="" textlink="">
      <xdr:nvSpPr>
        <xdr:cNvPr id="599" name="楕円 598"/>
        <xdr:cNvSpPr/>
      </xdr:nvSpPr>
      <xdr:spPr>
        <a:xfrm>
          <a:off x="13652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156210</xdr:rowOff>
    </xdr:from>
    <xdr:to>
      <xdr:col>76</xdr:col>
      <xdr:colOff>114300</xdr:colOff>
      <xdr:row>59</xdr:row>
      <xdr:rowOff>1905</xdr:rowOff>
    </xdr:to>
    <xdr:cxnSp macro="">
      <xdr:nvCxnSpPr>
        <xdr:cNvPr id="600" name="直線コネクタ 599"/>
        <xdr:cNvCxnSpPr/>
      </xdr:nvCxnSpPr>
      <xdr:spPr>
        <a:xfrm flipV="1">
          <a:off x="13703300" y="10100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601"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602"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03" name="n_3ave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12082</xdr:rowOff>
    </xdr:from>
    <xdr:ext cx="405111" cy="259045"/>
    <xdr:sp macro="" textlink="">
      <xdr:nvSpPr>
        <xdr:cNvPr id="604" name="n_1mainValue【保健センター・保健所】&#10;有形固定資産減価償却率"/>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52087</xdr:rowOff>
    </xdr:from>
    <xdr:ext cx="405111" cy="259045"/>
    <xdr:sp macro="" textlink="">
      <xdr:nvSpPr>
        <xdr:cNvPr id="605" name="n_2mainValue【保健センター・保健所】&#10;有形固定資産減価償却率"/>
        <xdr:cNvSpPr txBox="1"/>
      </xdr:nvSpPr>
      <xdr:spPr>
        <a:xfrm>
          <a:off x="14389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69232</xdr:rowOff>
    </xdr:from>
    <xdr:ext cx="405111" cy="259045"/>
    <xdr:sp macro="" textlink="">
      <xdr:nvSpPr>
        <xdr:cNvPr id="606" name="n_3mainValue【保健センター・保健所】&#10;有形固定資産減価償却率"/>
        <xdr:cNvSpPr txBox="1"/>
      </xdr:nvSpPr>
      <xdr:spPr>
        <a:xfrm>
          <a:off x="13500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35"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45" name="楕円 644"/>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46"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47" name="楕円 646"/>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648" name="直線コネクタ 647"/>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49" name="楕円 648"/>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63</xdr:row>
      <xdr:rowOff>38100</xdr:rowOff>
    </xdr:to>
    <xdr:cxnSp macro="">
      <xdr:nvCxnSpPr>
        <xdr:cNvPr id="650" name="直線コネクタ 649"/>
        <xdr:cNvCxnSpPr/>
      </xdr:nvCxnSpPr>
      <xdr:spPr>
        <a:xfrm>
          <a:off x="20434300" y="10782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51" name="楕円 650"/>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652" name="直線コネクタ 651"/>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53"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54"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55"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56"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57"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58"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140463</xdr:rowOff>
    </xdr:from>
    <xdr:to>
      <xdr:col>85</xdr:col>
      <xdr:colOff>177800</xdr:colOff>
      <xdr:row>80</xdr:row>
      <xdr:rowOff>70613</xdr:rowOff>
    </xdr:to>
    <xdr:sp macro="" textlink="">
      <xdr:nvSpPr>
        <xdr:cNvPr id="696" name="楕円 695"/>
        <xdr:cNvSpPr/>
      </xdr:nvSpPr>
      <xdr:spPr>
        <a:xfrm>
          <a:off x="162687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163340</xdr:rowOff>
    </xdr:from>
    <xdr:ext cx="405111" cy="259045"/>
    <xdr:sp macro="" textlink="">
      <xdr:nvSpPr>
        <xdr:cNvPr id="697" name="【消防施設】&#10;有形固定資産減価償却率該当値テキスト"/>
        <xdr:cNvSpPr txBox="1"/>
      </xdr:nvSpPr>
      <xdr:spPr>
        <a:xfrm>
          <a:off x="16357600" y="1353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85598</xdr:rowOff>
    </xdr:from>
    <xdr:to>
      <xdr:col>81</xdr:col>
      <xdr:colOff>101600</xdr:colOff>
      <xdr:row>80</xdr:row>
      <xdr:rowOff>15748</xdr:rowOff>
    </xdr:to>
    <xdr:sp macro="" textlink="">
      <xdr:nvSpPr>
        <xdr:cNvPr id="698" name="楕円 697"/>
        <xdr:cNvSpPr/>
      </xdr:nvSpPr>
      <xdr:spPr>
        <a:xfrm>
          <a:off x="15430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136398</xdr:rowOff>
    </xdr:from>
    <xdr:to>
      <xdr:col>85</xdr:col>
      <xdr:colOff>127000</xdr:colOff>
      <xdr:row>80</xdr:row>
      <xdr:rowOff>19813</xdr:rowOff>
    </xdr:to>
    <xdr:cxnSp macro="">
      <xdr:nvCxnSpPr>
        <xdr:cNvPr id="699" name="直線コネクタ 698"/>
        <xdr:cNvCxnSpPr/>
      </xdr:nvCxnSpPr>
      <xdr:spPr>
        <a:xfrm>
          <a:off x="15481300" y="136809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14732</xdr:rowOff>
    </xdr:from>
    <xdr:to>
      <xdr:col>76</xdr:col>
      <xdr:colOff>165100</xdr:colOff>
      <xdr:row>79</xdr:row>
      <xdr:rowOff>116332</xdr:rowOff>
    </xdr:to>
    <xdr:sp macro="" textlink="">
      <xdr:nvSpPr>
        <xdr:cNvPr id="700" name="楕円 699"/>
        <xdr:cNvSpPr/>
      </xdr:nvSpPr>
      <xdr:spPr>
        <a:xfrm>
          <a:off x="14541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65532</xdr:rowOff>
    </xdr:from>
    <xdr:to>
      <xdr:col>81</xdr:col>
      <xdr:colOff>50800</xdr:colOff>
      <xdr:row>79</xdr:row>
      <xdr:rowOff>136398</xdr:rowOff>
    </xdr:to>
    <xdr:cxnSp macro="">
      <xdr:nvCxnSpPr>
        <xdr:cNvPr id="701" name="直線コネクタ 700"/>
        <xdr:cNvCxnSpPr/>
      </xdr:nvCxnSpPr>
      <xdr:spPr>
        <a:xfrm>
          <a:off x="14592300" y="1361008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131318</xdr:rowOff>
    </xdr:from>
    <xdr:to>
      <xdr:col>72</xdr:col>
      <xdr:colOff>38100</xdr:colOff>
      <xdr:row>80</xdr:row>
      <xdr:rowOff>61468</xdr:rowOff>
    </xdr:to>
    <xdr:sp macro="" textlink="">
      <xdr:nvSpPr>
        <xdr:cNvPr id="702" name="楕円 701"/>
        <xdr:cNvSpPr/>
      </xdr:nvSpPr>
      <xdr:spPr>
        <a:xfrm>
          <a:off x="13652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65532</xdr:rowOff>
    </xdr:from>
    <xdr:to>
      <xdr:col>76</xdr:col>
      <xdr:colOff>114300</xdr:colOff>
      <xdr:row>80</xdr:row>
      <xdr:rowOff>10668</xdr:rowOff>
    </xdr:to>
    <xdr:cxnSp macro="">
      <xdr:nvCxnSpPr>
        <xdr:cNvPr id="703" name="直線コネクタ 702"/>
        <xdr:cNvCxnSpPr/>
      </xdr:nvCxnSpPr>
      <xdr:spPr>
        <a:xfrm flipV="1">
          <a:off x="13703300" y="1361008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704"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705"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102888</xdr:rowOff>
    </xdr:from>
    <xdr:ext cx="405111" cy="259045"/>
    <xdr:sp macro="" textlink="">
      <xdr:nvSpPr>
        <xdr:cNvPr id="706" name="n_3aveValue【消防施設】&#10;有形固定資産減価償却率"/>
        <xdr:cNvSpPr txBox="1"/>
      </xdr:nvSpPr>
      <xdr:spPr>
        <a:xfrm>
          <a:off x="13500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32275</xdr:rowOff>
    </xdr:from>
    <xdr:ext cx="405111" cy="259045"/>
    <xdr:sp macro="" textlink="">
      <xdr:nvSpPr>
        <xdr:cNvPr id="707" name="n_1mainValue【消防施設】&#10;有形固定資産減価償却率"/>
        <xdr:cNvSpPr txBox="1"/>
      </xdr:nvSpPr>
      <xdr:spPr>
        <a:xfrm>
          <a:off x="152660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132859</xdr:rowOff>
    </xdr:from>
    <xdr:ext cx="405111" cy="259045"/>
    <xdr:sp macro="" textlink="">
      <xdr:nvSpPr>
        <xdr:cNvPr id="708" name="n_2mainValue【消防施設】&#10;有形固定資産減価償却率"/>
        <xdr:cNvSpPr txBox="1"/>
      </xdr:nvSpPr>
      <xdr:spPr>
        <a:xfrm>
          <a:off x="143897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77995</xdr:rowOff>
    </xdr:from>
    <xdr:ext cx="405111" cy="259045"/>
    <xdr:sp macro="" textlink="">
      <xdr:nvSpPr>
        <xdr:cNvPr id="709" name="n_3mainValue【消防施設】&#10;有形固定資産減価償却率"/>
        <xdr:cNvSpPr txBox="1"/>
      </xdr:nvSpPr>
      <xdr:spPr>
        <a:xfrm>
          <a:off x="13500744"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46" name="楕円 745"/>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747" name="【消防施設】&#10;一人当たり面積該当値テキスト"/>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748" name="楕円 747"/>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79248</xdr:rowOff>
    </xdr:to>
    <xdr:cxnSp macro="">
      <xdr:nvCxnSpPr>
        <xdr:cNvPr id="749" name="直線コネクタ 748"/>
        <xdr:cNvCxnSpPr/>
      </xdr:nvCxnSpPr>
      <xdr:spPr>
        <a:xfrm flipV="1">
          <a:off x="21323300" y="144627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50" name="楕円 749"/>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106680</xdr:rowOff>
    </xdr:to>
    <xdr:cxnSp macro="">
      <xdr:nvCxnSpPr>
        <xdr:cNvPr id="751" name="直線コネクタ 750"/>
        <xdr:cNvCxnSpPr/>
      </xdr:nvCxnSpPr>
      <xdr:spPr>
        <a:xfrm flipV="1">
          <a:off x="20434300" y="14481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52" name="楕円 751"/>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753" name="直線コネクタ 752"/>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55"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6"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121175</xdr:rowOff>
    </xdr:from>
    <xdr:ext cx="469744" cy="259045"/>
    <xdr:sp macro="" textlink="">
      <xdr:nvSpPr>
        <xdr:cNvPr id="757" name="n_1mainValue【消防施設】&#10;一人当たり面積"/>
        <xdr:cNvSpPr txBox="1"/>
      </xdr:nvSpPr>
      <xdr:spPr>
        <a:xfrm>
          <a:off x="210757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58"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59" name="n_3mainValue【消防施設】&#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10161</xdr:rowOff>
    </xdr:from>
    <xdr:to>
      <xdr:col>85</xdr:col>
      <xdr:colOff>177800</xdr:colOff>
      <xdr:row>102</xdr:row>
      <xdr:rowOff>111761</xdr:rowOff>
    </xdr:to>
    <xdr:sp macro="" textlink="">
      <xdr:nvSpPr>
        <xdr:cNvPr id="799" name="楕円 798"/>
        <xdr:cNvSpPr/>
      </xdr:nvSpPr>
      <xdr:spPr>
        <a:xfrm>
          <a:off x="16268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33038</xdr:rowOff>
    </xdr:from>
    <xdr:ext cx="405111" cy="259045"/>
    <xdr:sp macro="" textlink="">
      <xdr:nvSpPr>
        <xdr:cNvPr id="800" name="【庁舎】&#10;有形固定資産減価償却率該当値テキスト"/>
        <xdr:cNvSpPr txBox="1"/>
      </xdr:nvSpPr>
      <xdr:spPr>
        <a:xfrm>
          <a:off x="16357600"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158750</xdr:rowOff>
    </xdr:from>
    <xdr:to>
      <xdr:col>81</xdr:col>
      <xdr:colOff>101600</xdr:colOff>
      <xdr:row>102</xdr:row>
      <xdr:rowOff>88900</xdr:rowOff>
    </xdr:to>
    <xdr:sp macro="" textlink="">
      <xdr:nvSpPr>
        <xdr:cNvPr id="801" name="楕円 800"/>
        <xdr:cNvSpPr/>
      </xdr:nvSpPr>
      <xdr:spPr>
        <a:xfrm>
          <a:off x="15430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38100</xdr:rowOff>
    </xdr:from>
    <xdr:to>
      <xdr:col>85</xdr:col>
      <xdr:colOff>127000</xdr:colOff>
      <xdr:row>102</xdr:row>
      <xdr:rowOff>60961</xdr:rowOff>
    </xdr:to>
    <xdr:cxnSp macro="">
      <xdr:nvCxnSpPr>
        <xdr:cNvPr id="802" name="直線コネクタ 801"/>
        <xdr:cNvCxnSpPr/>
      </xdr:nvCxnSpPr>
      <xdr:spPr>
        <a:xfrm>
          <a:off x="15481300" y="175260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23495</xdr:rowOff>
    </xdr:from>
    <xdr:to>
      <xdr:col>76</xdr:col>
      <xdr:colOff>165100</xdr:colOff>
      <xdr:row>102</xdr:row>
      <xdr:rowOff>125095</xdr:rowOff>
    </xdr:to>
    <xdr:sp macro="" textlink="">
      <xdr:nvSpPr>
        <xdr:cNvPr id="803" name="楕円 802"/>
        <xdr:cNvSpPr/>
      </xdr:nvSpPr>
      <xdr:spPr>
        <a:xfrm>
          <a:off x="14541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38100</xdr:rowOff>
    </xdr:from>
    <xdr:to>
      <xdr:col>81</xdr:col>
      <xdr:colOff>50800</xdr:colOff>
      <xdr:row>102</xdr:row>
      <xdr:rowOff>74295</xdr:rowOff>
    </xdr:to>
    <xdr:cxnSp macro="">
      <xdr:nvCxnSpPr>
        <xdr:cNvPr id="804" name="直線コネクタ 803"/>
        <xdr:cNvCxnSpPr/>
      </xdr:nvCxnSpPr>
      <xdr:spPr>
        <a:xfrm flipV="1">
          <a:off x="14592300" y="17526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805" name="楕円 804"/>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74295</xdr:rowOff>
    </xdr:from>
    <xdr:to>
      <xdr:col>76</xdr:col>
      <xdr:colOff>114300</xdr:colOff>
      <xdr:row>102</xdr:row>
      <xdr:rowOff>110489</xdr:rowOff>
    </xdr:to>
    <xdr:cxnSp macro="">
      <xdr:nvCxnSpPr>
        <xdr:cNvPr id="806" name="直線コネクタ 805"/>
        <xdr:cNvCxnSpPr/>
      </xdr:nvCxnSpPr>
      <xdr:spPr>
        <a:xfrm flipV="1">
          <a:off x="13703300" y="175621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07"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808"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809" name="n_3aveValue【庁舎】&#10;有形固定資産減価償却率"/>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105427</xdr:rowOff>
    </xdr:from>
    <xdr:ext cx="405111" cy="259045"/>
    <xdr:sp macro="" textlink="">
      <xdr:nvSpPr>
        <xdr:cNvPr id="810" name="n_1mainValue【庁舎】&#10;有形固定資産減価償却率"/>
        <xdr:cNvSpPr txBox="1"/>
      </xdr:nvSpPr>
      <xdr:spPr>
        <a:xfrm>
          <a:off x="152660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141622</xdr:rowOff>
    </xdr:from>
    <xdr:ext cx="405111" cy="259045"/>
    <xdr:sp macro="" textlink="">
      <xdr:nvSpPr>
        <xdr:cNvPr id="811" name="n_2mainValue【庁舎】&#10;有形固定資産減価償却率"/>
        <xdr:cNvSpPr txBox="1"/>
      </xdr:nvSpPr>
      <xdr:spPr>
        <a:xfrm>
          <a:off x="143897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812" name="n_3mainValue【庁舎】&#10;有形固定資産減価償却率"/>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41"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170180</xdr:rowOff>
    </xdr:from>
    <xdr:to>
      <xdr:col>116</xdr:col>
      <xdr:colOff>114300</xdr:colOff>
      <xdr:row>106</xdr:row>
      <xdr:rowOff>100330</xdr:rowOff>
    </xdr:to>
    <xdr:sp macro="" textlink="">
      <xdr:nvSpPr>
        <xdr:cNvPr id="851" name="楕円 850"/>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148607</xdr:rowOff>
    </xdr:from>
    <xdr:ext cx="469744" cy="259045"/>
    <xdr:sp macro="" textlink="">
      <xdr:nvSpPr>
        <xdr:cNvPr id="852" name="【庁舎】&#10;一人当たり面積該当値テキスト"/>
        <xdr:cNvSpPr txBox="1"/>
      </xdr:nvSpPr>
      <xdr:spPr>
        <a:xfrm>
          <a:off x="22199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53" name="楕円 852"/>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53339</xdr:rowOff>
    </xdr:to>
    <xdr:cxnSp macro="">
      <xdr:nvCxnSpPr>
        <xdr:cNvPr id="854" name="直線コネクタ 853"/>
        <xdr:cNvCxnSpPr/>
      </xdr:nvCxnSpPr>
      <xdr:spPr>
        <a:xfrm flipV="1">
          <a:off x="21323300" y="182232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55" name="楕円 854"/>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856" name="直線コネクタ 855"/>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857" name="楕円 856"/>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64770</xdr:rowOff>
    </xdr:to>
    <xdr:cxnSp macro="">
      <xdr:nvCxnSpPr>
        <xdr:cNvPr id="858" name="直線コネクタ 857"/>
        <xdr:cNvCxnSpPr/>
      </xdr:nvCxnSpPr>
      <xdr:spPr>
        <a:xfrm flipV="1">
          <a:off x="19545300" y="18227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59"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60"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61"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862" name="n_1main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63"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106697</xdr:rowOff>
    </xdr:from>
    <xdr:ext cx="469744" cy="259045"/>
    <xdr:sp macro="" textlink="">
      <xdr:nvSpPr>
        <xdr:cNvPr id="864" name="n_3mainValue【庁舎】&#10;一人当たり面積"/>
        <xdr:cNvSpPr txBox="1"/>
      </xdr:nvSpPr>
      <xdr:spPr>
        <a:xfrm>
          <a:off x="19310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庁舎、体育館・プール、一般廃棄物処理施設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教育委員会庁舎、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江上庁舎等が耐用年数を迎えつつあるため有形固定資産減価償却率が高くなっており、第二庁舎整備事業に伴う機能再配置により更新していく。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体育館・プールについては中央体育館の耐用年数が経過しているためであるが、再整備に向けて計画を進めているところである。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西部総合処理センターにおける機器等が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耐用年数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を経過しているためであるが、順次更新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を予定している。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485,189
478,480
99.96
173,128,564
172,108,135
723,381
97,038,384
140,385,103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市税収入の伸びや地方消費税交付金の増などにより、引き続き改善傾向で推移している。</a:t>
          </a:r>
        </a:p>
        <a:p>
          <a:r>
            <a:rPr kumimoji="1" lang="ja-JP" altLang="en-US" sz="1300">
              <a:latin typeface="ＭＳ Ｐゴシック" panose="020B0600070205080204" pitchFamily="50" charset="-128"/>
              <a:ea typeface="ＭＳ Ｐゴシック" panose="020B0600070205080204" pitchFamily="50" charset="-128"/>
            </a:rPr>
            <a:t>　本市においては市民一人あたりの市税収入が他市より多いことから、比較的強い数値を維持しており、類似団体平均と比較しても高くなっている。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86783</xdr:rowOff>
    </xdr:to>
    <xdr:cxnSp macro="">
      <xdr:nvCxnSpPr>
        <xdr:cNvPr id="69" name="直線コネクタ 68"/>
        <xdr:cNvCxnSpPr/>
      </xdr:nvCxnSpPr>
      <xdr:spPr>
        <a:xfrm flipV="1">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113595</xdr:rowOff>
    </xdr:to>
    <xdr:cxnSp macro="">
      <xdr:nvCxnSpPr>
        <xdr:cNvPr id="72" name="直線コネクタ 71"/>
        <xdr:cNvCxnSpPr/>
      </xdr:nvCxnSpPr>
      <xdr:spPr>
        <a:xfrm flipV="1">
          <a:off x="3225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xdr:cNvCxnSpPr/>
      </xdr:nvCxnSpPr>
      <xdr:spPr>
        <a:xfrm flipV="1">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153811</xdr:rowOff>
    </xdr:to>
    <xdr:cxnSp macro="">
      <xdr:nvCxnSpPr>
        <xdr:cNvPr id="78" name="直線コネクタ 77"/>
        <xdr:cNvCxnSpPr/>
      </xdr:nvCxnSpPr>
      <xdr:spPr>
        <a:xfrm flipV="1">
          <a:off x="1447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退職手当の減に伴う人件費の減や、公債費に充当する特定財源の増などにより、平成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147828</xdr:rowOff>
    </xdr:from>
    <xdr:to>
      <xdr:col>23</xdr:col>
      <xdr:colOff>133350</xdr:colOff>
      <xdr:row>66</xdr:row>
      <xdr:rowOff>24638</xdr:rowOff>
    </xdr:to>
    <xdr:cxnSp macro="">
      <xdr:nvCxnSpPr>
        <xdr:cNvPr id="130" name="直線コネクタ 129"/>
        <xdr:cNvCxnSpPr/>
      </xdr:nvCxnSpPr>
      <xdr:spPr>
        <a:xfrm flipV="1">
          <a:off x="4114800" y="1129207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5334</xdr:rowOff>
    </xdr:from>
    <xdr:to>
      <xdr:col>19</xdr:col>
      <xdr:colOff>133350</xdr:colOff>
      <xdr:row>66</xdr:row>
      <xdr:rowOff>24638</xdr:rowOff>
    </xdr:to>
    <xdr:cxnSp macro="">
      <xdr:nvCxnSpPr>
        <xdr:cNvPr id="133" name="直線コネクタ 132"/>
        <xdr:cNvCxnSpPr/>
      </xdr:nvCxnSpPr>
      <xdr:spPr>
        <a:xfrm>
          <a:off x="3225800" y="1132103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66</xdr:row>
      <xdr:rowOff>5334</xdr:rowOff>
    </xdr:to>
    <xdr:cxnSp macro="">
      <xdr:nvCxnSpPr>
        <xdr:cNvPr id="136" name="直線コネクタ 135"/>
        <xdr:cNvCxnSpPr/>
      </xdr:nvCxnSpPr>
      <xdr:spPr>
        <a:xfrm>
          <a:off x="2336800" y="112196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65</xdr:row>
      <xdr:rowOff>99568</xdr:rowOff>
    </xdr:to>
    <xdr:cxnSp macro="">
      <xdr:nvCxnSpPr>
        <xdr:cNvPr id="139" name="直線コネクタ 138"/>
        <xdr:cNvCxnSpPr/>
      </xdr:nvCxnSpPr>
      <xdr:spPr>
        <a:xfrm flipV="1">
          <a:off x="1447800" y="112196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97028</xdr:rowOff>
    </xdr:from>
    <xdr:to>
      <xdr:col>23</xdr:col>
      <xdr:colOff>184150</xdr:colOff>
      <xdr:row>66</xdr:row>
      <xdr:rowOff>27178</xdr:rowOff>
    </xdr:to>
    <xdr:sp macro="" textlink="">
      <xdr:nvSpPr>
        <xdr:cNvPr id="149" name="楕円 148"/>
        <xdr:cNvSpPr/>
      </xdr:nvSpPr>
      <xdr:spPr>
        <a:xfrm>
          <a:off x="4902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69105</xdr:rowOff>
    </xdr:from>
    <xdr:ext cx="762000" cy="259045"/>
    <xdr:sp macro="" textlink="">
      <xdr:nvSpPr>
        <xdr:cNvPr id="150" name="財政構造の弾力性該当値テキスト"/>
        <xdr:cNvSpPr txBox="1"/>
      </xdr:nvSpPr>
      <xdr:spPr>
        <a:xfrm>
          <a:off x="5041900" y="112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145288</xdr:rowOff>
    </xdr:from>
    <xdr:to>
      <xdr:col>19</xdr:col>
      <xdr:colOff>184150</xdr:colOff>
      <xdr:row>66</xdr:row>
      <xdr:rowOff>75438</xdr:rowOff>
    </xdr:to>
    <xdr:sp macro="" textlink="">
      <xdr:nvSpPr>
        <xdr:cNvPr id="151" name="楕円 150"/>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60215</xdr:rowOff>
    </xdr:from>
    <xdr:ext cx="736600" cy="259045"/>
    <xdr:sp macro="" textlink="">
      <xdr:nvSpPr>
        <xdr:cNvPr id="152" name="テキスト ボックス 151"/>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125984</xdr:rowOff>
    </xdr:from>
    <xdr:to>
      <xdr:col>15</xdr:col>
      <xdr:colOff>133350</xdr:colOff>
      <xdr:row>66</xdr:row>
      <xdr:rowOff>56134</xdr:rowOff>
    </xdr:to>
    <xdr:sp macro="" textlink="">
      <xdr:nvSpPr>
        <xdr:cNvPr id="153" name="楕円 152"/>
        <xdr:cNvSpPr/>
      </xdr:nvSpPr>
      <xdr:spPr>
        <a:xfrm>
          <a:off x="3175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40911</xdr:rowOff>
    </xdr:from>
    <xdr:ext cx="762000" cy="259045"/>
    <xdr:sp macro="" textlink="">
      <xdr:nvSpPr>
        <xdr:cNvPr id="154" name="テキスト ボックス 153"/>
        <xdr:cNvSpPr txBox="1"/>
      </xdr:nvSpPr>
      <xdr:spPr>
        <a:xfrm>
          <a:off x="2844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5" name="楕円 154"/>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6" name="テキスト ボックス 155"/>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48768</xdr:rowOff>
    </xdr:from>
    <xdr:to>
      <xdr:col>7</xdr:col>
      <xdr:colOff>31750</xdr:colOff>
      <xdr:row>65</xdr:row>
      <xdr:rowOff>150368</xdr:rowOff>
    </xdr:to>
    <xdr:sp macro="" textlink="">
      <xdr:nvSpPr>
        <xdr:cNvPr id="157" name="楕円 156"/>
        <xdr:cNvSpPr/>
      </xdr:nvSpPr>
      <xdr:spPr>
        <a:xfrm>
          <a:off x="1397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135145</xdr:rowOff>
    </xdr:from>
    <xdr:ext cx="762000" cy="259045"/>
    <xdr:sp macro="" textlink="">
      <xdr:nvSpPr>
        <xdr:cNvPr id="158" name="テキスト ボックス 157"/>
        <xdr:cNvSpPr txBox="1"/>
      </xdr:nvSpPr>
      <xdr:spPr>
        <a:xfrm>
          <a:off x="1066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退職手当を除いた人件費は、職員数の増や人事院勧告に基づく給与改定などにより、平成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年度は前年度と比べ増となった。物件費は市営住宅の管理にかかる経費が減少したことなどにより、前年度と比べ減となった。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en-US" altLang="ja-JP" sz="115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人件費が類似団体平均を上回っている要因としては、市立高等学校を有していることや学校給食事業を直営で行っていることなどにより人件費総額が高いことが考えられる。物件費等においては、市営住宅等の維持管理経費や、学校給食の公金化の影響などにより物件費等の総額が高いことが考えられる。</a:t>
          </a:r>
        </a:p>
        <a:p>
          <a:r>
            <a:rPr kumimoji="1" lang="ja-JP" altLang="en-US" sz="1150">
              <a:latin typeface="ＭＳ Ｐゴシック" panose="020B0600070205080204" pitchFamily="50" charset="-128"/>
              <a:ea typeface="ＭＳ Ｐゴシック" panose="020B0600070205080204" pitchFamily="50" charset="-128"/>
            </a:rPr>
            <a:t>　今後も類似団体平均を上回る経費については適正な運営となっているか分析を進める。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22915</xdr:rowOff>
    </xdr:from>
    <xdr:to>
      <xdr:col>23</xdr:col>
      <xdr:colOff>133350</xdr:colOff>
      <xdr:row>83</xdr:row>
      <xdr:rowOff>28076</xdr:rowOff>
    </xdr:to>
    <xdr:cxnSp macro="">
      <xdr:nvCxnSpPr>
        <xdr:cNvPr id="193" name="直線コネクタ 192"/>
        <xdr:cNvCxnSpPr/>
      </xdr:nvCxnSpPr>
      <xdr:spPr>
        <a:xfrm flipV="1">
          <a:off x="4114800" y="14253265"/>
          <a:ext cx="8382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159806</xdr:rowOff>
    </xdr:from>
    <xdr:to>
      <xdr:col>19</xdr:col>
      <xdr:colOff>133350</xdr:colOff>
      <xdr:row>83</xdr:row>
      <xdr:rowOff>28076</xdr:rowOff>
    </xdr:to>
    <xdr:cxnSp macro="">
      <xdr:nvCxnSpPr>
        <xdr:cNvPr id="196" name="直線コネクタ 195"/>
        <xdr:cNvCxnSpPr/>
      </xdr:nvCxnSpPr>
      <xdr:spPr>
        <a:xfrm>
          <a:off x="3225800" y="14218706"/>
          <a:ext cx="889000" cy="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143277</xdr:rowOff>
    </xdr:from>
    <xdr:to>
      <xdr:col>15</xdr:col>
      <xdr:colOff>82550</xdr:colOff>
      <xdr:row>82</xdr:row>
      <xdr:rowOff>159806</xdr:rowOff>
    </xdr:to>
    <xdr:cxnSp macro="">
      <xdr:nvCxnSpPr>
        <xdr:cNvPr id="199" name="直線コネクタ 198"/>
        <xdr:cNvCxnSpPr/>
      </xdr:nvCxnSpPr>
      <xdr:spPr>
        <a:xfrm>
          <a:off x="2336800" y="14202177"/>
          <a:ext cx="889000" cy="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112765</xdr:rowOff>
    </xdr:from>
    <xdr:to>
      <xdr:col>11</xdr:col>
      <xdr:colOff>31750</xdr:colOff>
      <xdr:row>82</xdr:row>
      <xdr:rowOff>143277</xdr:rowOff>
    </xdr:to>
    <xdr:cxnSp macro="">
      <xdr:nvCxnSpPr>
        <xdr:cNvPr id="202" name="直線コネクタ 201"/>
        <xdr:cNvCxnSpPr/>
      </xdr:nvCxnSpPr>
      <xdr:spPr>
        <a:xfrm>
          <a:off x="1447800" y="14171665"/>
          <a:ext cx="889000" cy="3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143565</xdr:rowOff>
    </xdr:from>
    <xdr:to>
      <xdr:col>23</xdr:col>
      <xdr:colOff>184150</xdr:colOff>
      <xdr:row>83</xdr:row>
      <xdr:rowOff>73715</xdr:rowOff>
    </xdr:to>
    <xdr:sp macro="" textlink="">
      <xdr:nvSpPr>
        <xdr:cNvPr id="212" name="楕円 211"/>
        <xdr:cNvSpPr/>
      </xdr:nvSpPr>
      <xdr:spPr>
        <a:xfrm>
          <a:off x="4902200" y="1420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115642</xdr:rowOff>
    </xdr:from>
    <xdr:ext cx="762000" cy="259045"/>
    <xdr:sp macro="" textlink="">
      <xdr:nvSpPr>
        <xdr:cNvPr id="213" name="人件費・物件費等の状況該当値テキスト"/>
        <xdr:cNvSpPr txBox="1"/>
      </xdr:nvSpPr>
      <xdr:spPr>
        <a:xfrm>
          <a:off x="5041900" y="1417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148726</xdr:rowOff>
    </xdr:from>
    <xdr:to>
      <xdr:col>19</xdr:col>
      <xdr:colOff>184150</xdr:colOff>
      <xdr:row>83</xdr:row>
      <xdr:rowOff>78876</xdr:rowOff>
    </xdr:to>
    <xdr:sp macro="" textlink="">
      <xdr:nvSpPr>
        <xdr:cNvPr id="214" name="楕円 213"/>
        <xdr:cNvSpPr/>
      </xdr:nvSpPr>
      <xdr:spPr>
        <a:xfrm>
          <a:off x="4064000" y="142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63653</xdr:rowOff>
    </xdr:from>
    <xdr:ext cx="736600" cy="259045"/>
    <xdr:sp macro="" textlink="">
      <xdr:nvSpPr>
        <xdr:cNvPr id="215" name="テキスト ボックス 214"/>
        <xdr:cNvSpPr txBox="1"/>
      </xdr:nvSpPr>
      <xdr:spPr>
        <a:xfrm>
          <a:off x="3733800" y="1429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109006</xdr:rowOff>
    </xdr:from>
    <xdr:to>
      <xdr:col>15</xdr:col>
      <xdr:colOff>133350</xdr:colOff>
      <xdr:row>83</xdr:row>
      <xdr:rowOff>39156</xdr:rowOff>
    </xdr:to>
    <xdr:sp macro="" textlink="">
      <xdr:nvSpPr>
        <xdr:cNvPr id="216" name="楕円 215"/>
        <xdr:cNvSpPr/>
      </xdr:nvSpPr>
      <xdr:spPr>
        <a:xfrm>
          <a:off x="3175000" y="141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23933</xdr:rowOff>
    </xdr:from>
    <xdr:ext cx="762000" cy="259045"/>
    <xdr:sp macro="" textlink="">
      <xdr:nvSpPr>
        <xdr:cNvPr id="217" name="テキスト ボックス 216"/>
        <xdr:cNvSpPr txBox="1"/>
      </xdr:nvSpPr>
      <xdr:spPr>
        <a:xfrm>
          <a:off x="2844800" y="1425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92477</xdr:rowOff>
    </xdr:from>
    <xdr:to>
      <xdr:col>11</xdr:col>
      <xdr:colOff>82550</xdr:colOff>
      <xdr:row>83</xdr:row>
      <xdr:rowOff>22627</xdr:rowOff>
    </xdr:to>
    <xdr:sp macro="" textlink="">
      <xdr:nvSpPr>
        <xdr:cNvPr id="218" name="楕円 217"/>
        <xdr:cNvSpPr/>
      </xdr:nvSpPr>
      <xdr:spPr>
        <a:xfrm>
          <a:off x="2286000" y="141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7404</xdr:rowOff>
    </xdr:from>
    <xdr:ext cx="762000" cy="259045"/>
    <xdr:sp macro="" textlink="">
      <xdr:nvSpPr>
        <xdr:cNvPr id="219" name="テキスト ボックス 218"/>
        <xdr:cNvSpPr txBox="1"/>
      </xdr:nvSpPr>
      <xdr:spPr>
        <a:xfrm>
          <a:off x="1955800" y="1423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61965</xdr:rowOff>
    </xdr:from>
    <xdr:to>
      <xdr:col>7</xdr:col>
      <xdr:colOff>31750</xdr:colOff>
      <xdr:row>82</xdr:row>
      <xdr:rowOff>163565</xdr:rowOff>
    </xdr:to>
    <xdr:sp macro="" textlink="">
      <xdr:nvSpPr>
        <xdr:cNvPr id="220" name="楕円 219"/>
        <xdr:cNvSpPr/>
      </xdr:nvSpPr>
      <xdr:spPr>
        <a:xfrm>
          <a:off x="1397000" y="141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148342</xdr:rowOff>
    </xdr:from>
    <xdr:ext cx="762000" cy="259045"/>
    <xdr:sp macro="" textlink="">
      <xdr:nvSpPr>
        <xdr:cNvPr id="221" name="テキスト ボックス 220"/>
        <xdr:cNvSpPr txBox="1"/>
      </xdr:nvSpPr>
      <xdr:spPr>
        <a:xfrm>
          <a:off x="1066800" y="142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年度には、給与制度の総合的見直しにおいて、国を上回る減額改定率により給料表の改定を実施しており、これらの見直しによる水準是正の効果を今後も引き続き見込んでいる。</a:t>
          </a: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職務給の原則をより一層徹底した給与制度への見直しを実施し、給料水準を抑制する効果のある給料表を導入するなど、一層の水準是正を図っている。今後についても、市民に理解される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161925</xdr:rowOff>
    </xdr:to>
    <xdr:cxnSp macro="">
      <xdr:nvCxnSpPr>
        <xdr:cNvPr id="255" name="直線コネクタ 254"/>
        <xdr:cNvCxnSpPr/>
      </xdr:nvCxnSpPr>
      <xdr:spPr>
        <a:xfrm flipV="1">
          <a:off x="16179800" y="148463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58" name="直線コネクタ 257"/>
        <xdr:cNvCxnSpPr/>
      </xdr:nvCxnSpPr>
      <xdr:spPr>
        <a:xfrm>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141816</xdr:rowOff>
    </xdr:to>
    <xdr:cxnSp macro="">
      <xdr:nvCxnSpPr>
        <xdr:cNvPr id="261" name="直線コネクタ 260"/>
        <xdr:cNvCxnSpPr/>
      </xdr:nvCxnSpPr>
      <xdr:spPr>
        <a:xfrm flipV="1">
          <a:off x="14401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10584</xdr:rowOff>
    </xdr:to>
    <xdr:cxnSp macro="">
      <xdr:nvCxnSpPr>
        <xdr:cNvPr id="264" name="直線コネクタ 263"/>
        <xdr:cNvCxnSpPr/>
      </xdr:nvCxnSpPr>
      <xdr:spPr>
        <a:xfrm flipV="1">
          <a:off x="13512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7" name="テキスト ボックス 276"/>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78" name="楕円 277"/>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79" name="テキスト ボックス 278"/>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0" name="楕円 279"/>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1" name="テキスト ボックス 280"/>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次にわたる行財政改善実施計画など、継続して職員数の抑制に取り組んでおり、平成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日における職員数（</a:t>
          </a:r>
          <a:r>
            <a:rPr kumimoji="1" lang="en-US" altLang="ja-JP" sz="1300">
              <a:latin typeface="ＭＳ Ｐゴシック" panose="020B0600070205080204" pitchFamily="50" charset="-128"/>
              <a:ea typeface="ＭＳ Ｐゴシック" panose="020B0600070205080204" pitchFamily="50" charset="-128"/>
            </a:rPr>
            <a:t>3,810</a:t>
          </a:r>
          <a:r>
            <a:rPr kumimoji="1" lang="ja-JP" altLang="en-US" sz="1300">
              <a:latin typeface="ＭＳ Ｐゴシック" panose="020B0600070205080204" pitchFamily="50" charset="-128"/>
              <a:ea typeface="ＭＳ Ｐゴシック" panose="020B0600070205080204" pitchFamily="50" charset="-128"/>
            </a:rPr>
            <a:t>人）は平成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a:t>
          </a:r>
          <a:r>
            <a:rPr kumimoji="1" lang="en-US" altLang="ja-JP" sz="1300">
              <a:latin typeface="ＭＳ Ｐゴシック" panose="020B0600070205080204" pitchFamily="50" charset="-128"/>
              <a:ea typeface="ＭＳ Ｐゴシック" panose="020B0600070205080204" pitchFamily="50" charset="-128"/>
            </a:rPr>
            <a:t>4,140</a:t>
          </a:r>
          <a:r>
            <a:rPr kumimoji="1" lang="ja-JP" altLang="en-US" sz="1300">
              <a:latin typeface="ＭＳ Ｐゴシック" panose="020B0600070205080204" pitchFamily="50" charset="-128"/>
              <a:ea typeface="ＭＳ Ｐゴシック" panose="020B0600070205080204" pitchFamily="50" charset="-128"/>
            </a:rPr>
            <a:t>人）に比し、</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人減員となっている。近年、行政需要の増大に対応するため、増員で推移しているが、今後も引き続き事務事業や事務執行体制の見直し等により、業務量に見合った適正な定員管理に努める。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31569</xdr:rowOff>
    </xdr:from>
    <xdr:to>
      <xdr:col>81</xdr:col>
      <xdr:colOff>44450</xdr:colOff>
      <xdr:row>63</xdr:row>
      <xdr:rowOff>48804</xdr:rowOff>
    </xdr:to>
    <xdr:cxnSp macro="">
      <xdr:nvCxnSpPr>
        <xdr:cNvPr id="320" name="直線コネクタ 319"/>
        <xdr:cNvCxnSpPr/>
      </xdr:nvCxnSpPr>
      <xdr:spPr>
        <a:xfrm>
          <a:off x="16179800" y="1083291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7438</xdr:rowOff>
    </xdr:from>
    <xdr:to>
      <xdr:col>77</xdr:col>
      <xdr:colOff>44450</xdr:colOff>
      <xdr:row>63</xdr:row>
      <xdr:rowOff>31569</xdr:rowOff>
    </xdr:to>
    <xdr:cxnSp macro="">
      <xdr:nvCxnSpPr>
        <xdr:cNvPr id="323" name="直線コネクタ 322"/>
        <xdr:cNvCxnSpPr/>
      </xdr:nvCxnSpPr>
      <xdr:spPr>
        <a:xfrm>
          <a:off x="15290800" y="108087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144417</xdr:rowOff>
    </xdr:from>
    <xdr:to>
      <xdr:col>72</xdr:col>
      <xdr:colOff>203200</xdr:colOff>
      <xdr:row>63</xdr:row>
      <xdr:rowOff>7438</xdr:rowOff>
    </xdr:to>
    <xdr:cxnSp macro="">
      <xdr:nvCxnSpPr>
        <xdr:cNvPr id="326" name="直線コネクタ 325"/>
        <xdr:cNvCxnSpPr/>
      </xdr:nvCxnSpPr>
      <xdr:spPr>
        <a:xfrm>
          <a:off x="14401800" y="1077431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116840</xdr:rowOff>
    </xdr:from>
    <xdr:to>
      <xdr:col>68</xdr:col>
      <xdr:colOff>152400</xdr:colOff>
      <xdr:row>62</xdr:row>
      <xdr:rowOff>144417</xdr:rowOff>
    </xdr:to>
    <xdr:cxnSp macro="">
      <xdr:nvCxnSpPr>
        <xdr:cNvPr id="329" name="直線コネクタ 328"/>
        <xdr:cNvCxnSpPr/>
      </xdr:nvCxnSpPr>
      <xdr:spPr>
        <a:xfrm>
          <a:off x="13512800" y="1074674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169454</xdr:rowOff>
    </xdr:from>
    <xdr:to>
      <xdr:col>81</xdr:col>
      <xdr:colOff>95250</xdr:colOff>
      <xdr:row>63</xdr:row>
      <xdr:rowOff>99604</xdr:rowOff>
    </xdr:to>
    <xdr:sp macro="" textlink="">
      <xdr:nvSpPr>
        <xdr:cNvPr id="339" name="楕円 338"/>
        <xdr:cNvSpPr/>
      </xdr:nvSpPr>
      <xdr:spPr>
        <a:xfrm>
          <a:off x="16967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141531</xdr:rowOff>
    </xdr:from>
    <xdr:ext cx="762000" cy="259045"/>
    <xdr:sp macro="" textlink="">
      <xdr:nvSpPr>
        <xdr:cNvPr id="340" name="定員管理の状況該当値テキスト"/>
        <xdr:cNvSpPr txBox="1"/>
      </xdr:nvSpPr>
      <xdr:spPr>
        <a:xfrm>
          <a:off x="17106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152219</xdr:rowOff>
    </xdr:from>
    <xdr:to>
      <xdr:col>77</xdr:col>
      <xdr:colOff>95250</xdr:colOff>
      <xdr:row>63</xdr:row>
      <xdr:rowOff>82369</xdr:rowOff>
    </xdr:to>
    <xdr:sp macro="" textlink="">
      <xdr:nvSpPr>
        <xdr:cNvPr id="341" name="楕円 340"/>
        <xdr:cNvSpPr/>
      </xdr:nvSpPr>
      <xdr:spPr>
        <a:xfrm>
          <a:off x="16129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67146</xdr:rowOff>
    </xdr:from>
    <xdr:ext cx="736600" cy="259045"/>
    <xdr:sp macro="" textlink="">
      <xdr:nvSpPr>
        <xdr:cNvPr id="342" name="テキスト ボックス 341"/>
        <xdr:cNvSpPr txBox="1"/>
      </xdr:nvSpPr>
      <xdr:spPr>
        <a:xfrm>
          <a:off x="15798800" y="1086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128088</xdr:rowOff>
    </xdr:from>
    <xdr:to>
      <xdr:col>73</xdr:col>
      <xdr:colOff>44450</xdr:colOff>
      <xdr:row>63</xdr:row>
      <xdr:rowOff>58238</xdr:rowOff>
    </xdr:to>
    <xdr:sp macro="" textlink="">
      <xdr:nvSpPr>
        <xdr:cNvPr id="343" name="楕円 342"/>
        <xdr:cNvSpPr/>
      </xdr:nvSpPr>
      <xdr:spPr>
        <a:xfrm>
          <a:off x="15240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43015</xdr:rowOff>
    </xdr:from>
    <xdr:ext cx="762000" cy="259045"/>
    <xdr:sp macro="" textlink="">
      <xdr:nvSpPr>
        <xdr:cNvPr id="344" name="テキスト ボックス 343"/>
        <xdr:cNvSpPr txBox="1"/>
      </xdr:nvSpPr>
      <xdr:spPr>
        <a:xfrm>
          <a:off x="14909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93617</xdr:rowOff>
    </xdr:from>
    <xdr:to>
      <xdr:col>68</xdr:col>
      <xdr:colOff>203200</xdr:colOff>
      <xdr:row>63</xdr:row>
      <xdr:rowOff>23767</xdr:rowOff>
    </xdr:to>
    <xdr:sp macro="" textlink="">
      <xdr:nvSpPr>
        <xdr:cNvPr id="345" name="楕円 344"/>
        <xdr:cNvSpPr/>
      </xdr:nvSpPr>
      <xdr:spPr>
        <a:xfrm>
          <a:off x="14351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8544</xdr:rowOff>
    </xdr:from>
    <xdr:ext cx="762000" cy="259045"/>
    <xdr:sp macro="" textlink="">
      <xdr:nvSpPr>
        <xdr:cNvPr id="346" name="テキスト ボックス 345"/>
        <xdr:cNvSpPr txBox="1"/>
      </xdr:nvSpPr>
      <xdr:spPr>
        <a:xfrm>
          <a:off x="14020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66040</xdr:rowOff>
    </xdr:from>
    <xdr:to>
      <xdr:col>64</xdr:col>
      <xdr:colOff>152400</xdr:colOff>
      <xdr:row>62</xdr:row>
      <xdr:rowOff>167640</xdr:rowOff>
    </xdr:to>
    <xdr:sp macro="" textlink="">
      <xdr:nvSpPr>
        <xdr:cNvPr id="347" name="楕円 346"/>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152417</xdr:rowOff>
    </xdr:from>
    <xdr:ext cx="762000" cy="259045"/>
    <xdr:sp macro="" textlink="">
      <xdr:nvSpPr>
        <xdr:cNvPr id="348" name="テキスト ボックス 347"/>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震災復興に係る市債の償還が順次終了し、公債費負担が減少傾向にあったことから、類似団体平均を下回る値となっているものの、平成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年度単年度における実質公債費比率は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昇している。今後は公共施設の老朽化対策などの投資的経費の増大によって多額の市債発行が見込まれているため、公債費は増加傾向で推移することが予測され、それに伴い比率が悪化すること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25908</xdr:rowOff>
    </xdr:from>
    <xdr:to>
      <xdr:col>81</xdr:col>
      <xdr:colOff>44450</xdr:colOff>
      <xdr:row>38</xdr:row>
      <xdr:rowOff>54864</xdr:rowOff>
    </xdr:to>
    <xdr:cxnSp macro="">
      <xdr:nvCxnSpPr>
        <xdr:cNvPr id="380" name="直線コネクタ 379"/>
        <xdr:cNvCxnSpPr/>
      </xdr:nvCxnSpPr>
      <xdr:spPr>
        <a:xfrm flipV="1">
          <a:off x="16179800" y="65410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54864</xdr:rowOff>
    </xdr:from>
    <xdr:to>
      <xdr:col>77</xdr:col>
      <xdr:colOff>44450</xdr:colOff>
      <xdr:row>38</xdr:row>
      <xdr:rowOff>122428</xdr:rowOff>
    </xdr:to>
    <xdr:cxnSp macro="">
      <xdr:nvCxnSpPr>
        <xdr:cNvPr id="383" name="直線コネクタ 382"/>
        <xdr:cNvCxnSpPr/>
      </xdr:nvCxnSpPr>
      <xdr:spPr>
        <a:xfrm flipV="1">
          <a:off x="15290800" y="65699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39</xdr:row>
      <xdr:rowOff>28194</xdr:rowOff>
    </xdr:to>
    <xdr:cxnSp macro="">
      <xdr:nvCxnSpPr>
        <xdr:cNvPr id="386" name="直線コネクタ 385"/>
        <xdr:cNvCxnSpPr/>
      </xdr:nvCxnSpPr>
      <xdr:spPr>
        <a:xfrm flipV="1">
          <a:off x="14401800" y="66375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105410</xdr:rowOff>
    </xdr:to>
    <xdr:cxnSp macro="">
      <xdr:nvCxnSpPr>
        <xdr:cNvPr id="389" name="直線コネクタ 388"/>
        <xdr:cNvCxnSpPr/>
      </xdr:nvCxnSpPr>
      <xdr:spPr>
        <a:xfrm flipV="1">
          <a:off x="13512800" y="671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146558</xdr:rowOff>
    </xdr:from>
    <xdr:to>
      <xdr:col>81</xdr:col>
      <xdr:colOff>95250</xdr:colOff>
      <xdr:row>38</xdr:row>
      <xdr:rowOff>76708</xdr:rowOff>
    </xdr:to>
    <xdr:sp macro="" textlink="">
      <xdr:nvSpPr>
        <xdr:cNvPr id="399" name="楕円 398"/>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163085</xdr:rowOff>
    </xdr:from>
    <xdr:ext cx="762000" cy="259045"/>
    <xdr:sp macro="" textlink="">
      <xdr:nvSpPr>
        <xdr:cNvPr id="400" name="公債費負担の状況該当値テキスト"/>
        <xdr:cNvSpPr txBox="1"/>
      </xdr:nvSpPr>
      <xdr:spPr>
        <a:xfrm>
          <a:off x="17106900" y="63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4064</xdr:rowOff>
    </xdr:from>
    <xdr:to>
      <xdr:col>77</xdr:col>
      <xdr:colOff>95250</xdr:colOff>
      <xdr:row>38</xdr:row>
      <xdr:rowOff>105664</xdr:rowOff>
    </xdr:to>
    <xdr:sp macro="" textlink="">
      <xdr:nvSpPr>
        <xdr:cNvPr id="401" name="楕円 400"/>
        <xdr:cNvSpPr/>
      </xdr:nvSpPr>
      <xdr:spPr>
        <a:xfrm>
          <a:off x="16129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115841</xdr:rowOff>
    </xdr:from>
    <xdr:ext cx="736600" cy="259045"/>
    <xdr:sp macro="" textlink="">
      <xdr:nvSpPr>
        <xdr:cNvPr id="402" name="テキスト ボックス 401"/>
        <xdr:cNvSpPr txBox="1"/>
      </xdr:nvSpPr>
      <xdr:spPr>
        <a:xfrm>
          <a:off x="15798800" y="628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403" name="楕円 402"/>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4" name="テキスト ボックス 403"/>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5" name="楕円 404"/>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6" name="テキスト ボックス 405"/>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7" name="楕円 406"/>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8" name="テキスト ボックス 407"/>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事業に係る市債の償還が進んでいる一方で、投資的事業が十分に行えていなかったことで、市債発行額が抑制されていたことや、下水道事業などの公営企業債等の繰入見込額が減となっていることから、将来負担額はこれまで減少傾向で推移してきた。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39539</xdr:rowOff>
    </xdr:from>
    <xdr:to>
      <xdr:col>81</xdr:col>
      <xdr:colOff>44450</xdr:colOff>
      <xdr:row>14</xdr:row>
      <xdr:rowOff>122386</xdr:rowOff>
    </xdr:to>
    <xdr:cxnSp macro="">
      <xdr:nvCxnSpPr>
        <xdr:cNvPr id="442" name="直線コネクタ 441"/>
        <xdr:cNvCxnSpPr/>
      </xdr:nvCxnSpPr>
      <xdr:spPr>
        <a:xfrm flipV="1">
          <a:off x="16179800" y="2439839"/>
          <a:ext cx="8382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122386</xdr:rowOff>
    </xdr:from>
    <xdr:to>
      <xdr:col>77</xdr:col>
      <xdr:colOff>44450</xdr:colOff>
      <xdr:row>15</xdr:row>
      <xdr:rowOff>32978</xdr:rowOff>
    </xdr:to>
    <xdr:cxnSp macro="">
      <xdr:nvCxnSpPr>
        <xdr:cNvPr id="445" name="直線コネクタ 444"/>
        <xdr:cNvCxnSpPr/>
      </xdr:nvCxnSpPr>
      <xdr:spPr>
        <a:xfrm flipV="1">
          <a:off x="15290800" y="25226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7" name="テキスト ボックス 446"/>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32978</xdr:rowOff>
    </xdr:from>
    <xdr:to>
      <xdr:col>72</xdr:col>
      <xdr:colOff>203200</xdr:colOff>
      <xdr:row>15</xdr:row>
      <xdr:rowOff>71586</xdr:rowOff>
    </xdr:to>
    <xdr:cxnSp macro="">
      <xdr:nvCxnSpPr>
        <xdr:cNvPr id="448" name="直線コネクタ 447"/>
        <xdr:cNvCxnSpPr/>
      </xdr:nvCxnSpPr>
      <xdr:spPr>
        <a:xfrm flipV="1">
          <a:off x="14401800" y="26047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71586</xdr:rowOff>
    </xdr:from>
    <xdr:to>
      <xdr:col>68</xdr:col>
      <xdr:colOff>152400</xdr:colOff>
      <xdr:row>15</xdr:row>
      <xdr:rowOff>93303</xdr:rowOff>
    </xdr:to>
    <xdr:cxnSp macro="">
      <xdr:nvCxnSpPr>
        <xdr:cNvPr id="451" name="直線コネクタ 450"/>
        <xdr:cNvCxnSpPr/>
      </xdr:nvCxnSpPr>
      <xdr:spPr>
        <a:xfrm flipV="1">
          <a:off x="13512800" y="26433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160189</xdr:rowOff>
    </xdr:from>
    <xdr:to>
      <xdr:col>81</xdr:col>
      <xdr:colOff>95250</xdr:colOff>
      <xdr:row>14</xdr:row>
      <xdr:rowOff>90339</xdr:rowOff>
    </xdr:to>
    <xdr:sp macro="" textlink="">
      <xdr:nvSpPr>
        <xdr:cNvPr id="461" name="楕円 460"/>
        <xdr:cNvSpPr/>
      </xdr:nvSpPr>
      <xdr:spPr>
        <a:xfrm>
          <a:off x="169672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81466</xdr:rowOff>
    </xdr:from>
    <xdr:ext cx="762000" cy="259045"/>
    <xdr:sp macro="" textlink="">
      <xdr:nvSpPr>
        <xdr:cNvPr id="462" name="将来負担の状況該当値テキスト"/>
        <xdr:cNvSpPr txBox="1"/>
      </xdr:nvSpPr>
      <xdr:spPr>
        <a:xfrm>
          <a:off x="17106900" y="231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71586</xdr:rowOff>
    </xdr:from>
    <xdr:to>
      <xdr:col>77</xdr:col>
      <xdr:colOff>95250</xdr:colOff>
      <xdr:row>15</xdr:row>
      <xdr:rowOff>1736</xdr:rowOff>
    </xdr:to>
    <xdr:sp macro="" textlink="">
      <xdr:nvSpPr>
        <xdr:cNvPr id="463" name="楕円 462"/>
        <xdr:cNvSpPr/>
      </xdr:nvSpPr>
      <xdr:spPr>
        <a:xfrm>
          <a:off x="16129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11913</xdr:rowOff>
    </xdr:from>
    <xdr:ext cx="736600" cy="259045"/>
    <xdr:sp macro="" textlink="">
      <xdr:nvSpPr>
        <xdr:cNvPr id="464" name="テキスト ボックス 463"/>
        <xdr:cNvSpPr txBox="1"/>
      </xdr:nvSpPr>
      <xdr:spPr>
        <a:xfrm>
          <a:off x="15798800" y="224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153628</xdr:rowOff>
    </xdr:from>
    <xdr:to>
      <xdr:col>73</xdr:col>
      <xdr:colOff>44450</xdr:colOff>
      <xdr:row>15</xdr:row>
      <xdr:rowOff>83778</xdr:rowOff>
    </xdr:to>
    <xdr:sp macro="" textlink="">
      <xdr:nvSpPr>
        <xdr:cNvPr id="465" name="楕円 464"/>
        <xdr:cNvSpPr/>
      </xdr:nvSpPr>
      <xdr:spPr>
        <a:xfrm>
          <a:off x="15240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93955</xdr:rowOff>
    </xdr:from>
    <xdr:ext cx="762000" cy="259045"/>
    <xdr:sp macro="" textlink="">
      <xdr:nvSpPr>
        <xdr:cNvPr id="466" name="テキスト ボックス 465"/>
        <xdr:cNvSpPr txBox="1"/>
      </xdr:nvSpPr>
      <xdr:spPr>
        <a:xfrm>
          <a:off x="14909800" y="232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20786</xdr:rowOff>
    </xdr:from>
    <xdr:to>
      <xdr:col>68</xdr:col>
      <xdr:colOff>203200</xdr:colOff>
      <xdr:row>15</xdr:row>
      <xdr:rowOff>122386</xdr:rowOff>
    </xdr:to>
    <xdr:sp macro="" textlink="">
      <xdr:nvSpPr>
        <xdr:cNvPr id="467" name="楕円 466"/>
        <xdr:cNvSpPr/>
      </xdr:nvSpPr>
      <xdr:spPr>
        <a:xfrm>
          <a:off x="14351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132563</xdr:rowOff>
    </xdr:from>
    <xdr:ext cx="762000" cy="259045"/>
    <xdr:sp macro="" textlink="">
      <xdr:nvSpPr>
        <xdr:cNvPr id="468" name="テキスト ボックス 467"/>
        <xdr:cNvSpPr txBox="1"/>
      </xdr:nvSpPr>
      <xdr:spPr>
        <a:xfrm>
          <a:off x="14020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42503</xdr:rowOff>
    </xdr:from>
    <xdr:to>
      <xdr:col>64</xdr:col>
      <xdr:colOff>152400</xdr:colOff>
      <xdr:row>15</xdr:row>
      <xdr:rowOff>144103</xdr:rowOff>
    </xdr:to>
    <xdr:sp macro="" textlink="">
      <xdr:nvSpPr>
        <xdr:cNvPr id="469" name="楕円 468"/>
        <xdr:cNvSpPr/>
      </xdr:nvSpPr>
      <xdr:spPr>
        <a:xfrm>
          <a:off x="13462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154280</xdr:rowOff>
    </xdr:from>
    <xdr:ext cx="762000" cy="259045"/>
    <xdr:sp macro="" textlink="">
      <xdr:nvSpPr>
        <xdr:cNvPr id="470" name="テキスト ボックス 469"/>
        <xdr:cNvSpPr txBox="1"/>
      </xdr:nvSpPr>
      <xdr:spPr>
        <a:xfrm>
          <a:off x="13131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485,189
478,480
99.96
173,128,564
172,108,135
723,381
97,038,384
140,385,103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経常的な経費としての人件費の額は、これまで実施した給与制度全般の見直し等の効果により近年は減少傾向にあったが、平成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年度以降は人事院勧告に準じた給与改定に伴う地域手当や期末勤勉手当の増、共済費の増などにより、増加傾向にある。なお、平成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年度は退職手当の減により、前年度に比べ</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引き続き給与水準の適正化に努めるとともに、事務の効率化や適正な定員管理を進めながら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43180</xdr:rowOff>
    </xdr:from>
    <xdr:to>
      <xdr:col>24</xdr:col>
      <xdr:colOff>25400</xdr:colOff>
      <xdr:row>40</xdr:row>
      <xdr:rowOff>73660</xdr:rowOff>
    </xdr:to>
    <xdr:cxnSp macro="">
      <xdr:nvCxnSpPr>
        <xdr:cNvPr id="66" name="直線コネクタ 65"/>
        <xdr:cNvCxnSpPr/>
      </xdr:nvCxnSpPr>
      <xdr:spPr>
        <a:xfrm flipV="1">
          <a:off x="3987800" y="6901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130810</xdr:rowOff>
    </xdr:from>
    <xdr:to>
      <xdr:col>19</xdr:col>
      <xdr:colOff>187325</xdr:colOff>
      <xdr:row>40</xdr:row>
      <xdr:rowOff>73660</xdr:rowOff>
    </xdr:to>
    <xdr:cxnSp macro="">
      <xdr:nvCxnSpPr>
        <xdr:cNvPr id="69" name="直線コネクタ 68"/>
        <xdr:cNvCxnSpPr/>
      </xdr:nvCxnSpPr>
      <xdr:spPr>
        <a:xfrm>
          <a:off x="3098800" y="6817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130810</xdr:rowOff>
    </xdr:to>
    <xdr:cxnSp macro="">
      <xdr:nvCxnSpPr>
        <xdr:cNvPr id="72" name="直線コネクタ 71"/>
        <xdr:cNvCxnSpPr/>
      </xdr:nvCxnSpPr>
      <xdr:spPr>
        <a:xfrm>
          <a:off x="2209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69850</xdr:rowOff>
    </xdr:to>
    <xdr:cxnSp macro="">
      <xdr:nvCxnSpPr>
        <xdr:cNvPr id="75" name="直線コネクタ 74"/>
        <xdr:cNvCxnSpPr/>
      </xdr:nvCxnSpPr>
      <xdr:spPr>
        <a:xfrm>
          <a:off x="1320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163830</xdr:rowOff>
    </xdr:from>
    <xdr:to>
      <xdr:col>24</xdr:col>
      <xdr:colOff>76200</xdr:colOff>
      <xdr:row>40</xdr:row>
      <xdr:rowOff>93980</xdr:rowOff>
    </xdr:to>
    <xdr:sp macro="" textlink="">
      <xdr:nvSpPr>
        <xdr:cNvPr id="85" name="楕円 84"/>
        <xdr:cNvSpPr/>
      </xdr:nvSpPr>
      <xdr:spPr>
        <a:xfrm>
          <a:off x="47752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72407</xdr:rowOff>
    </xdr:from>
    <xdr:ext cx="762000" cy="259045"/>
    <xdr:sp macro="" textlink="">
      <xdr:nvSpPr>
        <xdr:cNvPr id="86" name="人件費該当値テキスト"/>
        <xdr:cNvSpPr txBox="1"/>
      </xdr:nvSpPr>
      <xdr:spPr>
        <a:xfrm>
          <a:off x="491490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22860</xdr:rowOff>
    </xdr:from>
    <xdr:to>
      <xdr:col>20</xdr:col>
      <xdr:colOff>38100</xdr:colOff>
      <xdr:row>40</xdr:row>
      <xdr:rowOff>124460</xdr:rowOff>
    </xdr:to>
    <xdr:sp macro="" textlink="">
      <xdr:nvSpPr>
        <xdr:cNvPr id="87" name="楕円 86"/>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109237</xdr:rowOff>
    </xdr:from>
    <xdr:ext cx="736600" cy="259045"/>
    <xdr:sp macro="" textlink="">
      <xdr:nvSpPr>
        <xdr:cNvPr id="88" name="テキスト ボックス 87"/>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80010</xdr:rowOff>
    </xdr:from>
    <xdr:to>
      <xdr:col>15</xdr:col>
      <xdr:colOff>149225</xdr:colOff>
      <xdr:row>40</xdr:row>
      <xdr:rowOff>10160</xdr:rowOff>
    </xdr:to>
    <xdr:sp macro="" textlink="">
      <xdr:nvSpPr>
        <xdr:cNvPr id="89" name="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166387</xdr:rowOff>
    </xdr:from>
    <xdr:ext cx="762000" cy="259045"/>
    <xdr:sp macro="" textlink="">
      <xdr:nvSpPr>
        <xdr:cNvPr id="90" name="テキスト ボックス 89"/>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需要の増大に伴って増加傾向で推移しているが、類似団体平均と比較してやや低くなっている。これは他団体より直営部門が多く、委託料が少なくなっているためと考えられる。今後も引き続き事業の見直しに取り組み、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14</xdr:row>
      <xdr:rowOff>88900</xdr:rowOff>
    </xdr:to>
    <xdr:cxnSp macro="">
      <xdr:nvCxnSpPr>
        <xdr:cNvPr id="127" name="直線コネクタ 126"/>
        <xdr:cNvCxnSpPr/>
      </xdr:nvCxnSpPr>
      <xdr:spPr>
        <a:xfrm flipV="1">
          <a:off x="15671800" y="2438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88900</xdr:rowOff>
    </xdr:to>
    <xdr:cxnSp macro="">
      <xdr:nvCxnSpPr>
        <xdr:cNvPr id="130" name="直線コネクタ 129"/>
        <xdr:cNvCxnSpPr/>
      </xdr:nvCxnSpPr>
      <xdr:spPr>
        <a:xfrm>
          <a:off x="14782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14</xdr:row>
      <xdr:rowOff>50800</xdr:rowOff>
    </xdr:to>
    <xdr:cxnSp macro="">
      <xdr:nvCxnSpPr>
        <xdr:cNvPr id="133" name="直線コネクタ 132"/>
        <xdr:cNvCxnSpPr/>
      </xdr:nvCxnSpPr>
      <xdr:spPr>
        <a:xfrm>
          <a:off x="13893800" y="2362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120650</xdr:rowOff>
    </xdr:from>
    <xdr:to>
      <xdr:col>69</xdr:col>
      <xdr:colOff>92075</xdr:colOff>
      <xdr:row>13</xdr:row>
      <xdr:rowOff>133350</xdr:rowOff>
    </xdr:to>
    <xdr:cxnSp macro="">
      <xdr:nvCxnSpPr>
        <xdr:cNvPr id="136" name="直線コネクタ 135"/>
        <xdr:cNvCxnSpPr/>
      </xdr:nvCxnSpPr>
      <xdr:spPr>
        <a:xfrm>
          <a:off x="13004800" y="234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158750</xdr:rowOff>
    </xdr:from>
    <xdr:to>
      <xdr:col>82</xdr:col>
      <xdr:colOff>158750</xdr:colOff>
      <xdr:row>14</xdr:row>
      <xdr:rowOff>88900</xdr:rowOff>
    </xdr:to>
    <xdr:sp macro="" textlink="">
      <xdr:nvSpPr>
        <xdr:cNvPr id="146" name="楕円 145"/>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8" name="楕円 147"/>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9" name="テキスト ボックス 148"/>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82550</xdr:rowOff>
    </xdr:from>
    <xdr:to>
      <xdr:col>69</xdr:col>
      <xdr:colOff>142875</xdr:colOff>
      <xdr:row>14</xdr:row>
      <xdr:rowOff>12700</xdr:rowOff>
    </xdr:to>
    <xdr:sp macro="" textlink="">
      <xdr:nvSpPr>
        <xdr:cNvPr id="152" name="楕円 151"/>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53" name="テキスト ボックス 152"/>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69850</xdr:rowOff>
    </xdr:from>
    <xdr:to>
      <xdr:col>65</xdr:col>
      <xdr:colOff>53975</xdr:colOff>
      <xdr:row>14</xdr:row>
      <xdr:rowOff>0</xdr:rowOff>
    </xdr:to>
    <xdr:sp macro="" textlink="">
      <xdr:nvSpPr>
        <xdr:cNvPr id="154" name="楕円 153"/>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10177</xdr:rowOff>
    </xdr:from>
    <xdr:ext cx="762000" cy="259045"/>
    <xdr:sp macro="" textlink="">
      <xdr:nvSpPr>
        <xdr:cNvPr id="155" name="テキスト ボックス 154"/>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本市は生活保護受給者の割合が類似団体平均と比較して低いため、扶助費全体では類似団体平均を下回る傾向がある。</a:t>
          </a:r>
        </a:p>
        <a:p>
          <a:r>
            <a:rPr kumimoji="1" lang="ja-JP" altLang="en-US" sz="1300">
              <a:latin typeface="ＭＳ Ｐゴシック" panose="020B0600070205080204" pitchFamily="50" charset="-128"/>
              <a:ea typeface="ＭＳ Ｐゴシック" panose="020B0600070205080204" pitchFamily="50" charset="-128"/>
            </a:rPr>
            <a:t>　近年は障害者福祉サービス給付費、認定こども園給付費、地域型保育給付費等の経費が増加しており、今後も比率は上昇傾向で推移するものと考えられる。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82550</xdr:rowOff>
    </xdr:to>
    <xdr:cxnSp macro="">
      <xdr:nvCxnSpPr>
        <xdr:cNvPr id="188" name="直線コネクタ 187"/>
        <xdr:cNvCxnSpPr/>
      </xdr:nvCxnSpPr>
      <xdr:spPr>
        <a:xfrm flipV="1">
          <a:off x="3987800" y="9817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82550</xdr:rowOff>
    </xdr:to>
    <xdr:cxnSp macro="">
      <xdr:nvCxnSpPr>
        <xdr:cNvPr id="191" name="直線コネクタ 190"/>
        <xdr:cNvCxnSpPr/>
      </xdr:nvCxnSpPr>
      <xdr:spPr>
        <a:xfrm>
          <a:off x="3098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19050</xdr:rowOff>
    </xdr:to>
    <xdr:cxnSp macro="">
      <xdr:nvCxnSpPr>
        <xdr:cNvPr id="194" name="直線コネクタ 193"/>
        <xdr:cNvCxnSpPr/>
      </xdr:nvCxnSpPr>
      <xdr:spPr>
        <a:xfrm>
          <a:off x="2209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152400</xdr:rowOff>
    </xdr:to>
    <xdr:cxnSp macro="">
      <xdr:nvCxnSpPr>
        <xdr:cNvPr id="197" name="直線コネクタ 196"/>
        <xdr:cNvCxnSpPr/>
      </xdr:nvCxnSpPr>
      <xdr:spPr>
        <a:xfrm>
          <a:off x="1320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7" name="楕円 206"/>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8"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9" name="楕円 208"/>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0" name="テキスト ボックス 209"/>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1" name="楕円 210"/>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2" name="テキスト ボックス 211"/>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3" name="楕円 212"/>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4" name="テキスト ボックス 213"/>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5" name="楕円 214"/>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本市のその他経費は増加傾向であるが、これは主に高齢化の進展により、介護保険・後期高齢者医療事業への繰出金が増加傾向にあるためである。</a:t>
          </a:r>
        </a:p>
        <a:p>
          <a:r>
            <a:rPr kumimoji="1" lang="ja-JP" altLang="en-US" sz="1200">
              <a:latin typeface="ＭＳ Ｐゴシック" panose="020B0600070205080204" pitchFamily="50" charset="-128"/>
              <a:ea typeface="ＭＳ Ｐゴシック" panose="020B0600070205080204" pitchFamily="50" charset="-128"/>
            </a:rPr>
            <a:t>　なお、平成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繰出金は前年度からほぼ横ばいであるが、維持補修費が増となっている。これは、従前は物件費に計上されていた経費のうち、施設の効用を維持するために必要となる点検、補修、修繕に係る経費を、維持補修費に計上することとしたた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165100</xdr:rowOff>
    </xdr:to>
    <xdr:cxnSp macro="">
      <xdr:nvCxnSpPr>
        <xdr:cNvPr id="249" name="直線コネクタ 248"/>
        <xdr:cNvCxnSpPr/>
      </xdr:nvCxnSpPr>
      <xdr:spPr>
        <a:xfrm>
          <a:off x="15671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127000</xdr:rowOff>
    </xdr:to>
    <xdr:cxnSp macro="">
      <xdr:nvCxnSpPr>
        <xdr:cNvPr id="252" name="直線コネクタ 251"/>
        <xdr:cNvCxnSpPr/>
      </xdr:nvCxnSpPr>
      <xdr:spPr>
        <a:xfrm>
          <a:off x="14782800" y="967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73660</xdr:rowOff>
    </xdr:to>
    <xdr:cxnSp macro="">
      <xdr:nvCxnSpPr>
        <xdr:cNvPr id="255" name="直線コネクタ 254"/>
        <xdr:cNvCxnSpPr/>
      </xdr:nvCxnSpPr>
      <xdr:spPr>
        <a:xfrm>
          <a:off x="13893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20320</xdr:rowOff>
    </xdr:to>
    <xdr:cxnSp macro="">
      <xdr:nvCxnSpPr>
        <xdr:cNvPr id="258" name="直線コネクタ 257"/>
        <xdr:cNvCxnSpPr/>
      </xdr:nvCxnSpPr>
      <xdr:spPr>
        <a:xfrm>
          <a:off x="13004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1" name="テキスト ボックス 270"/>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4" name="楕円 273"/>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5" name="テキスト ボックス 274"/>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6" name="楕円 275"/>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7" name="テキスト ボックス 276"/>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本市の補助費等は増加傾向にあるが、下水道事業会計への補助金が減となっていることで、指標は横ばいとなっている。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年度に子ども子育て支援新制度が開始されたことに伴い保育ルーム等補助金が扶助費となったことで、平成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年度までと比べ指標は改善している。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63500</xdr:rowOff>
    </xdr:from>
    <xdr:to>
      <xdr:col>82</xdr:col>
      <xdr:colOff>107950</xdr:colOff>
      <xdr:row>36</xdr:row>
      <xdr:rowOff>63500</xdr:rowOff>
    </xdr:to>
    <xdr:cxnSp macro="">
      <xdr:nvCxnSpPr>
        <xdr:cNvPr id="310" name="直線コネクタ 309"/>
        <xdr:cNvCxnSpPr/>
      </xdr:nvCxnSpPr>
      <xdr:spPr>
        <a:xfrm>
          <a:off x="15671800" y="623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63500</xdr:rowOff>
    </xdr:from>
    <xdr:to>
      <xdr:col>78</xdr:col>
      <xdr:colOff>69850</xdr:colOff>
      <xdr:row>36</xdr:row>
      <xdr:rowOff>63500</xdr:rowOff>
    </xdr:to>
    <xdr:cxnSp macro="">
      <xdr:nvCxnSpPr>
        <xdr:cNvPr id="313" name="直線コネクタ 312"/>
        <xdr:cNvCxnSpPr/>
      </xdr:nvCxnSpPr>
      <xdr:spPr>
        <a:xfrm>
          <a:off x="14782800" y="623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63500</xdr:rowOff>
    </xdr:from>
    <xdr:to>
      <xdr:col>73</xdr:col>
      <xdr:colOff>180975</xdr:colOff>
      <xdr:row>36</xdr:row>
      <xdr:rowOff>63500</xdr:rowOff>
    </xdr:to>
    <xdr:cxnSp macro="">
      <xdr:nvCxnSpPr>
        <xdr:cNvPr id="316" name="直線コネクタ 315"/>
        <xdr:cNvCxnSpPr/>
      </xdr:nvCxnSpPr>
      <xdr:spPr>
        <a:xfrm>
          <a:off x="13893800" y="623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63500</xdr:rowOff>
    </xdr:from>
    <xdr:to>
      <xdr:col>69</xdr:col>
      <xdr:colOff>92075</xdr:colOff>
      <xdr:row>36</xdr:row>
      <xdr:rowOff>101600</xdr:rowOff>
    </xdr:to>
    <xdr:cxnSp macro="">
      <xdr:nvCxnSpPr>
        <xdr:cNvPr id="319" name="直線コネクタ 318"/>
        <xdr:cNvCxnSpPr/>
      </xdr:nvCxnSpPr>
      <xdr:spPr>
        <a:xfrm flipV="1">
          <a:off x="13004800" y="623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12700</xdr:rowOff>
    </xdr:from>
    <xdr:to>
      <xdr:col>82</xdr:col>
      <xdr:colOff>158750</xdr:colOff>
      <xdr:row>36</xdr:row>
      <xdr:rowOff>114300</xdr:rowOff>
    </xdr:to>
    <xdr:sp macro="" textlink="">
      <xdr:nvSpPr>
        <xdr:cNvPr id="329" name="楕円 328"/>
        <xdr:cNvSpPr/>
      </xdr:nvSpPr>
      <xdr:spPr>
        <a:xfrm>
          <a:off x="16459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29227</xdr:rowOff>
    </xdr:from>
    <xdr:ext cx="762000" cy="259045"/>
    <xdr:sp macro="" textlink="">
      <xdr:nvSpPr>
        <xdr:cNvPr id="330" name="補助費等該当値テキスト"/>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12700</xdr:rowOff>
    </xdr:from>
    <xdr:to>
      <xdr:col>78</xdr:col>
      <xdr:colOff>120650</xdr:colOff>
      <xdr:row>36</xdr:row>
      <xdr:rowOff>114300</xdr:rowOff>
    </xdr:to>
    <xdr:sp macro="" textlink="">
      <xdr:nvSpPr>
        <xdr:cNvPr id="331" name="楕円 330"/>
        <xdr:cNvSpPr/>
      </xdr:nvSpPr>
      <xdr:spPr>
        <a:xfrm>
          <a:off x="15621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124477</xdr:rowOff>
    </xdr:from>
    <xdr:ext cx="736600" cy="259045"/>
    <xdr:sp macro="" textlink="">
      <xdr:nvSpPr>
        <xdr:cNvPr id="332" name="テキスト ボックス 331"/>
        <xdr:cNvSpPr txBox="1"/>
      </xdr:nvSpPr>
      <xdr:spPr>
        <a:xfrm>
          <a:off x="15290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12700</xdr:rowOff>
    </xdr:from>
    <xdr:to>
      <xdr:col>74</xdr:col>
      <xdr:colOff>31750</xdr:colOff>
      <xdr:row>36</xdr:row>
      <xdr:rowOff>114300</xdr:rowOff>
    </xdr:to>
    <xdr:sp macro="" textlink="">
      <xdr:nvSpPr>
        <xdr:cNvPr id="333" name="楕円 332"/>
        <xdr:cNvSpPr/>
      </xdr:nvSpPr>
      <xdr:spPr>
        <a:xfrm>
          <a:off x="14732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124477</xdr:rowOff>
    </xdr:from>
    <xdr:ext cx="762000" cy="259045"/>
    <xdr:sp macro="" textlink="">
      <xdr:nvSpPr>
        <xdr:cNvPr id="334" name="テキスト ボックス 333"/>
        <xdr:cNvSpPr txBox="1"/>
      </xdr:nvSpPr>
      <xdr:spPr>
        <a:xfrm>
          <a:off x="14401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12700</xdr:rowOff>
    </xdr:from>
    <xdr:to>
      <xdr:col>69</xdr:col>
      <xdr:colOff>142875</xdr:colOff>
      <xdr:row>36</xdr:row>
      <xdr:rowOff>114300</xdr:rowOff>
    </xdr:to>
    <xdr:sp macro="" textlink="">
      <xdr:nvSpPr>
        <xdr:cNvPr id="335" name="楕円 334"/>
        <xdr:cNvSpPr/>
      </xdr:nvSpPr>
      <xdr:spPr>
        <a:xfrm>
          <a:off x="13843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36" name="テキスト ボックス 335"/>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50800</xdr:rowOff>
    </xdr:from>
    <xdr:to>
      <xdr:col>65</xdr:col>
      <xdr:colOff>53975</xdr:colOff>
      <xdr:row>36</xdr:row>
      <xdr:rowOff>152400</xdr:rowOff>
    </xdr:to>
    <xdr:sp macro="" textlink="">
      <xdr:nvSpPr>
        <xdr:cNvPr id="337" name="楕円 336"/>
        <xdr:cNvSpPr/>
      </xdr:nvSpPr>
      <xdr:spPr>
        <a:xfrm>
          <a:off x="12954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38" name="テキスト ボックス 337"/>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震災復興に伴い多額の市債を発行したため、類似団体平均と比較して高くなっていたが、平成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年度に負担のピークを迎えてからは減少傾向で推移しており、平成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年度から類似団体平均を下回る値となっている。</a:t>
          </a:r>
        </a:p>
        <a:p>
          <a:r>
            <a:rPr kumimoji="1" lang="ja-JP" altLang="en-US" sz="1300">
              <a:latin typeface="ＭＳ Ｐゴシック" panose="020B0600070205080204" pitchFamily="50" charset="-128"/>
              <a:ea typeface="ＭＳ Ｐゴシック" panose="020B0600070205080204" pitchFamily="50" charset="-128"/>
            </a:rPr>
            <a:t>　しかしながら、今後は公共施設の老朽化対策などの投資的経費の増大によって多額の市債発行が見込まれており、公債費が増加に転じると予測している。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8889</xdr:rowOff>
    </xdr:to>
    <xdr:cxnSp macro="">
      <xdr:nvCxnSpPr>
        <xdr:cNvPr id="371" name="直線コネクタ 370"/>
        <xdr:cNvCxnSpPr/>
      </xdr:nvCxnSpPr>
      <xdr:spPr>
        <a:xfrm flipV="1">
          <a:off x="3987800" y="131800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78</xdr:row>
      <xdr:rowOff>35561</xdr:rowOff>
    </xdr:to>
    <xdr:cxnSp macro="">
      <xdr:nvCxnSpPr>
        <xdr:cNvPr id="374" name="直線コネクタ 373"/>
        <xdr:cNvCxnSpPr/>
      </xdr:nvCxnSpPr>
      <xdr:spPr>
        <a:xfrm flipV="1">
          <a:off x="3098800" y="132105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66039</xdr:rowOff>
    </xdr:to>
    <xdr:cxnSp macro="">
      <xdr:nvCxnSpPr>
        <xdr:cNvPr id="377" name="直線コネクタ 376"/>
        <xdr:cNvCxnSpPr/>
      </xdr:nvCxnSpPr>
      <xdr:spPr>
        <a:xfrm flipV="1">
          <a:off x="2209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157480</xdr:rowOff>
    </xdr:to>
    <xdr:cxnSp macro="">
      <xdr:nvCxnSpPr>
        <xdr:cNvPr id="380" name="直線コネクタ 379"/>
        <xdr:cNvCxnSpPr/>
      </xdr:nvCxnSpPr>
      <xdr:spPr>
        <a:xfrm flipV="1">
          <a:off x="1320800" y="134391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0" name="楕円 389"/>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1"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2" name="楕円 391"/>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3" name="テキスト ボックス 392"/>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4" name="楕円 393"/>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96538</xdr:rowOff>
    </xdr:from>
    <xdr:ext cx="762000" cy="259045"/>
    <xdr:sp macro="" textlink="">
      <xdr:nvSpPr>
        <xdr:cNvPr id="395" name="テキスト ボックス 394"/>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96" name="楕円 395"/>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97" name="テキスト ボックス 396"/>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98" name="楕円 397"/>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99" name="テキスト ボックス 398"/>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類似団体平均と比較し高くなっているのは人件費に係る経常収支比率が高いためであるので、今後も引き続き給与水準の適正化に努めるとともに、職員数の適正管理により、総人件費の抑制に努める。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51563</xdr:rowOff>
    </xdr:to>
    <xdr:cxnSp macro="">
      <xdr:nvCxnSpPr>
        <xdr:cNvPr id="430" name="直線コネクタ 429"/>
        <xdr:cNvCxnSpPr/>
      </xdr:nvCxnSpPr>
      <xdr:spPr>
        <a:xfrm flipV="1">
          <a:off x="15671800" y="135686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79</xdr:row>
      <xdr:rowOff>51563</xdr:rowOff>
    </xdr:to>
    <xdr:cxnSp macro="">
      <xdr:nvCxnSpPr>
        <xdr:cNvPr id="433" name="直線コネクタ 432"/>
        <xdr:cNvCxnSpPr/>
      </xdr:nvCxnSpPr>
      <xdr:spPr>
        <a:xfrm>
          <a:off x="14782800" y="134589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85852</xdr:rowOff>
    </xdr:to>
    <xdr:cxnSp macro="">
      <xdr:nvCxnSpPr>
        <xdr:cNvPr id="436" name="直線コネクタ 435"/>
        <xdr:cNvCxnSpPr/>
      </xdr:nvCxnSpPr>
      <xdr:spPr>
        <a:xfrm>
          <a:off x="13893800" y="133446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143002</xdr:rowOff>
    </xdr:to>
    <xdr:cxnSp macro="">
      <xdr:nvCxnSpPr>
        <xdr:cNvPr id="439" name="直線コネクタ 438"/>
        <xdr:cNvCxnSpPr/>
      </xdr:nvCxnSpPr>
      <xdr:spPr>
        <a:xfrm>
          <a:off x="13004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9" name="楕円 448"/>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0"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51" name="楕円 450"/>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52" name="テキスト ボックス 451"/>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3" name="楕円 452"/>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4" name="テキスト ボックス 453"/>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5" name="楕円 454"/>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6" name="テキスト ボックス 455"/>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7" name="楕円 456"/>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8" name="テキスト ボックス 457"/>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111669</xdr:rowOff>
    </xdr:from>
    <xdr:to>
      <xdr:col>29</xdr:col>
      <xdr:colOff>127000</xdr:colOff>
      <xdr:row>13</xdr:row>
      <xdr:rowOff>138689</xdr:rowOff>
    </xdr:to>
    <xdr:cxnSp macro="">
      <xdr:nvCxnSpPr>
        <xdr:cNvPr id="48" name="直線コネクタ 47"/>
        <xdr:cNvCxnSpPr/>
      </xdr:nvCxnSpPr>
      <xdr:spPr bwMode="auto">
        <a:xfrm flipV="1">
          <a:off x="5003800" y="2388144"/>
          <a:ext cx="6477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138689</xdr:rowOff>
    </xdr:from>
    <xdr:to>
      <xdr:col>26</xdr:col>
      <xdr:colOff>50800</xdr:colOff>
      <xdr:row>14</xdr:row>
      <xdr:rowOff>50221</xdr:rowOff>
    </xdr:to>
    <xdr:cxnSp macro="">
      <xdr:nvCxnSpPr>
        <xdr:cNvPr id="51" name="直線コネクタ 50"/>
        <xdr:cNvCxnSpPr/>
      </xdr:nvCxnSpPr>
      <xdr:spPr bwMode="auto">
        <a:xfrm flipV="1">
          <a:off x="4305300" y="2415164"/>
          <a:ext cx="6985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50221</xdr:rowOff>
    </xdr:from>
    <xdr:to>
      <xdr:col>22</xdr:col>
      <xdr:colOff>114300</xdr:colOff>
      <xdr:row>14</xdr:row>
      <xdr:rowOff>91140</xdr:rowOff>
    </xdr:to>
    <xdr:cxnSp macro="">
      <xdr:nvCxnSpPr>
        <xdr:cNvPr id="54" name="直線コネクタ 53"/>
        <xdr:cNvCxnSpPr/>
      </xdr:nvCxnSpPr>
      <xdr:spPr bwMode="auto">
        <a:xfrm flipV="1">
          <a:off x="3606800" y="2498146"/>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91140</xdr:rowOff>
    </xdr:from>
    <xdr:to>
      <xdr:col>18</xdr:col>
      <xdr:colOff>177800</xdr:colOff>
      <xdr:row>14</xdr:row>
      <xdr:rowOff>168453</xdr:rowOff>
    </xdr:to>
    <xdr:cxnSp macro="">
      <xdr:nvCxnSpPr>
        <xdr:cNvPr id="57" name="直線コネクタ 56"/>
        <xdr:cNvCxnSpPr/>
      </xdr:nvCxnSpPr>
      <xdr:spPr bwMode="auto">
        <a:xfrm flipV="1">
          <a:off x="2908300" y="2539065"/>
          <a:ext cx="698500" cy="7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60869</xdr:rowOff>
    </xdr:from>
    <xdr:to>
      <xdr:col>29</xdr:col>
      <xdr:colOff>177800</xdr:colOff>
      <xdr:row>13</xdr:row>
      <xdr:rowOff>162469</xdr:rowOff>
    </xdr:to>
    <xdr:sp macro="" textlink="">
      <xdr:nvSpPr>
        <xdr:cNvPr id="67" name="楕円 66"/>
        <xdr:cNvSpPr/>
      </xdr:nvSpPr>
      <xdr:spPr bwMode="auto">
        <a:xfrm>
          <a:off x="5600700" y="233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77396</xdr:rowOff>
    </xdr:from>
    <xdr:ext cx="762000" cy="259045"/>
    <xdr:sp macro="" textlink="">
      <xdr:nvSpPr>
        <xdr:cNvPr id="68" name="人口1人当たり決算額の推移該当値テキスト130"/>
        <xdr:cNvSpPr txBox="1"/>
      </xdr:nvSpPr>
      <xdr:spPr>
        <a:xfrm>
          <a:off x="5740400" y="218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87889</xdr:rowOff>
    </xdr:from>
    <xdr:to>
      <xdr:col>26</xdr:col>
      <xdr:colOff>101600</xdr:colOff>
      <xdr:row>14</xdr:row>
      <xdr:rowOff>18039</xdr:rowOff>
    </xdr:to>
    <xdr:sp macro="" textlink="">
      <xdr:nvSpPr>
        <xdr:cNvPr id="69" name="楕円 68"/>
        <xdr:cNvSpPr/>
      </xdr:nvSpPr>
      <xdr:spPr bwMode="auto">
        <a:xfrm>
          <a:off x="4953000" y="236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28216</xdr:rowOff>
    </xdr:from>
    <xdr:ext cx="736600" cy="259045"/>
    <xdr:sp macro="" textlink="">
      <xdr:nvSpPr>
        <xdr:cNvPr id="70" name="テキスト ボックス 69"/>
        <xdr:cNvSpPr txBox="1"/>
      </xdr:nvSpPr>
      <xdr:spPr>
        <a:xfrm>
          <a:off x="4622800" y="213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170871</xdr:rowOff>
    </xdr:from>
    <xdr:to>
      <xdr:col>22</xdr:col>
      <xdr:colOff>165100</xdr:colOff>
      <xdr:row>14</xdr:row>
      <xdr:rowOff>101021</xdr:rowOff>
    </xdr:to>
    <xdr:sp macro="" textlink="">
      <xdr:nvSpPr>
        <xdr:cNvPr id="71" name="楕円 70"/>
        <xdr:cNvSpPr/>
      </xdr:nvSpPr>
      <xdr:spPr bwMode="auto">
        <a:xfrm>
          <a:off x="42545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111198</xdr:rowOff>
    </xdr:from>
    <xdr:ext cx="762000" cy="259045"/>
    <xdr:sp macro="" textlink="">
      <xdr:nvSpPr>
        <xdr:cNvPr id="72" name="テキスト ボックス 71"/>
        <xdr:cNvSpPr txBox="1"/>
      </xdr:nvSpPr>
      <xdr:spPr>
        <a:xfrm>
          <a:off x="3924300" y="22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40340</xdr:rowOff>
    </xdr:from>
    <xdr:to>
      <xdr:col>19</xdr:col>
      <xdr:colOff>38100</xdr:colOff>
      <xdr:row>14</xdr:row>
      <xdr:rowOff>141940</xdr:rowOff>
    </xdr:to>
    <xdr:sp macro="" textlink="">
      <xdr:nvSpPr>
        <xdr:cNvPr id="73" name="楕円 72"/>
        <xdr:cNvSpPr/>
      </xdr:nvSpPr>
      <xdr:spPr bwMode="auto">
        <a:xfrm>
          <a:off x="3556000" y="248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152117</xdr:rowOff>
    </xdr:from>
    <xdr:ext cx="762000" cy="259045"/>
    <xdr:sp macro="" textlink="">
      <xdr:nvSpPr>
        <xdr:cNvPr id="74" name="テキスト ボックス 73"/>
        <xdr:cNvSpPr txBox="1"/>
      </xdr:nvSpPr>
      <xdr:spPr>
        <a:xfrm>
          <a:off x="3225800" y="22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117653</xdr:rowOff>
    </xdr:from>
    <xdr:to>
      <xdr:col>15</xdr:col>
      <xdr:colOff>101600</xdr:colOff>
      <xdr:row>15</xdr:row>
      <xdr:rowOff>47803</xdr:rowOff>
    </xdr:to>
    <xdr:sp macro="" textlink="">
      <xdr:nvSpPr>
        <xdr:cNvPr id="75" name="楕円 74"/>
        <xdr:cNvSpPr/>
      </xdr:nvSpPr>
      <xdr:spPr bwMode="auto">
        <a:xfrm>
          <a:off x="2857500" y="256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57980</xdr:rowOff>
    </xdr:from>
    <xdr:ext cx="762000" cy="259045"/>
    <xdr:sp macro="" textlink="">
      <xdr:nvSpPr>
        <xdr:cNvPr id="76" name="テキスト ボックス 75"/>
        <xdr:cNvSpPr txBox="1"/>
      </xdr:nvSpPr>
      <xdr:spPr>
        <a:xfrm>
          <a:off x="2527300" y="233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102494</xdr:rowOff>
    </xdr:from>
    <xdr:to>
      <xdr:col>29</xdr:col>
      <xdr:colOff>127000</xdr:colOff>
      <xdr:row>37</xdr:row>
      <xdr:rowOff>157724</xdr:rowOff>
    </xdr:to>
    <xdr:cxnSp macro="">
      <xdr:nvCxnSpPr>
        <xdr:cNvPr id="108" name="直線コネクタ 107"/>
        <xdr:cNvCxnSpPr/>
      </xdr:nvCxnSpPr>
      <xdr:spPr bwMode="auto">
        <a:xfrm flipV="1">
          <a:off x="5003800" y="7227194"/>
          <a:ext cx="647700" cy="5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95910</xdr:rowOff>
    </xdr:from>
    <xdr:to>
      <xdr:col>26</xdr:col>
      <xdr:colOff>50800</xdr:colOff>
      <xdr:row>37</xdr:row>
      <xdr:rowOff>157724</xdr:rowOff>
    </xdr:to>
    <xdr:cxnSp macro="">
      <xdr:nvCxnSpPr>
        <xdr:cNvPr id="111" name="直線コネクタ 110"/>
        <xdr:cNvCxnSpPr/>
      </xdr:nvCxnSpPr>
      <xdr:spPr bwMode="auto">
        <a:xfrm>
          <a:off x="4305300" y="7220610"/>
          <a:ext cx="698500" cy="6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37846</xdr:rowOff>
    </xdr:from>
    <xdr:to>
      <xdr:col>22</xdr:col>
      <xdr:colOff>114300</xdr:colOff>
      <xdr:row>37</xdr:row>
      <xdr:rowOff>95910</xdr:rowOff>
    </xdr:to>
    <xdr:cxnSp macro="">
      <xdr:nvCxnSpPr>
        <xdr:cNvPr id="114" name="直線コネクタ 113"/>
        <xdr:cNvCxnSpPr/>
      </xdr:nvCxnSpPr>
      <xdr:spPr bwMode="auto">
        <a:xfrm>
          <a:off x="3606800" y="7162546"/>
          <a:ext cx="698500" cy="58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155118</xdr:rowOff>
    </xdr:from>
    <xdr:to>
      <xdr:col>18</xdr:col>
      <xdr:colOff>177800</xdr:colOff>
      <xdr:row>37</xdr:row>
      <xdr:rowOff>37846</xdr:rowOff>
    </xdr:to>
    <xdr:cxnSp macro="">
      <xdr:nvCxnSpPr>
        <xdr:cNvPr id="117" name="直線コネクタ 116"/>
        <xdr:cNvCxnSpPr/>
      </xdr:nvCxnSpPr>
      <xdr:spPr bwMode="auto">
        <a:xfrm>
          <a:off x="2908300" y="7108368"/>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51694</xdr:rowOff>
    </xdr:from>
    <xdr:to>
      <xdr:col>29</xdr:col>
      <xdr:colOff>177800</xdr:colOff>
      <xdr:row>37</xdr:row>
      <xdr:rowOff>153294</xdr:rowOff>
    </xdr:to>
    <xdr:sp macro="" textlink="">
      <xdr:nvSpPr>
        <xdr:cNvPr id="127" name="楕円 126"/>
        <xdr:cNvSpPr/>
      </xdr:nvSpPr>
      <xdr:spPr bwMode="auto">
        <a:xfrm>
          <a:off x="5600700" y="717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23771</xdr:rowOff>
    </xdr:from>
    <xdr:ext cx="762000" cy="259045"/>
    <xdr:sp macro="" textlink="">
      <xdr:nvSpPr>
        <xdr:cNvPr id="128" name="人口1人当たり決算額の推移該当値テキスト445"/>
        <xdr:cNvSpPr txBox="1"/>
      </xdr:nvSpPr>
      <xdr:spPr>
        <a:xfrm>
          <a:off x="5740400" y="714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106924</xdr:rowOff>
    </xdr:from>
    <xdr:to>
      <xdr:col>26</xdr:col>
      <xdr:colOff>101600</xdr:colOff>
      <xdr:row>37</xdr:row>
      <xdr:rowOff>208524</xdr:rowOff>
    </xdr:to>
    <xdr:sp macro="" textlink="">
      <xdr:nvSpPr>
        <xdr:cNvPr id="129" name="楕円 128"/>
        <xdr:cNvSpPr/>
      </xdr:nvSpPr>
      <xdr:spPr bwMode="auto">
        <a:xfrm>
          <a:off x="4953000" y="723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193301</xdr:rowOff>
    </xdr:from>
    <xdr:ext cx="736600" cy="259045"/>
    <xdr:sp macro="" textlink="">
      <xdr:nvSpPr>
        <xdr:cNvPr id="130" name="テキスト ボックス 129"/>
        <xdr:cNvSpPr txBox="1"/>
      </xdr:nvSpPr>
      <xdr:spPr>
        <a:xfrm>
          <a:off x="4622800" y="7318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45110</xdr:rowOff>
    </xdr:from>
    <xdr:to>
      <xdr:col>22</xdr:col>
      <xdr:colOff>165100</xdr:colOff>
      <xdr:row>37</xdr:row>
      <xdr:rowOff>146710</xdr:rowOff>
    </xdr:to>
    <xdr:sp macro="" textlink="">
      <xdr:nvSpPr>
        <xdr:cNvPr id="131" name="楕円 130"/>
        <xdr:cNvSpPr/>
      </xdr:nvSpPr>
      <xdr:spPr bwMode="auto">
        <a:xfrm>
          <a:off x="4254500" y="716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131487</xdr:rowOff>
    </xdr:from>
    <xdr:ext cx="762000" cy="259045"/>
    <xdr:sp macro="" textlink="">
      <xdr:nvSpPr>
        <xdr:cNvPr id="132" name="テキスト ボックス 131"/>
        <xdr:cNvSpPr txBox="1"/>
      </xdr:nvSpPr>
      <xdr:spPr>
        <a:xfrm>
          <a:off x="3924300" y="72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158496</xdr:rowOff>
    </xdr:from>
    <xdr:to>
      <xdr:col>19</xdr:col>
      <xdr:colOff>38100</xdr:colOff>
      <xdr:row>37</xdr:row>
      <xdr:rowOff>88646</xdr:rowOff>
    </xdr:to>
    <xdr:sp macro="" textlink="">
      <xdr:nvSpPr>
        <xdr:cNvPr id="133" name="楕円 132"/>
        <xdr:cNvSpPr/>
      </xdr:nvSpPr>
      <xdr:spPr bwMode="auto">
        <a:xfrm>
          <a:off x="3556000" y="7111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73423</xdr:rowOff>
    </xdr:from>
    <xdr:ext cx="762000" cy="259045"/>
    <xdr:sp macro="" textlink="">
      <xdr:nvSpPr>
        <xdr:cNvPr id="134" name="テキスト ボックス 133"/>
        <xdr:cNvSpPr txBox="1"/>
      </xdr:nvSpPr>
      <xdr:spPr>
        <a:xfrm>
          <a:off x="3225800" y="719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104318</xdr:rowOff>
    </xdr:from>
    <xdr:to>
      <xdr:col>15</xdr:col>
      <xdr:colOff>101600</xdr:colOff>
      <xdr:row>37</xdr:row>
      <xdr:rowOff>34468</xdr:rowOff>
    </xdr:to>
    <xdr:sp macro="" textlink="">
      <xdr:nvSpPr>
        <xdr:cNvPr id="135" name="楕円 134"/>
        <xdr:cNvSpPr/>
      </xdr:nvSpPr>
      <xdr:spPr bwMode="auto">
        <a:xfrm>
          <a:off x="2857500" y="705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19245</xdr:rowOff>
    </xdr:from>
    <xdr:ext cx="762000" cy="259045"/>
    <xdr:sp macro="" textlink="">
      <xdr:nvSpPr>
        <xdr:cNvPr id="136" name="テキスト ボックス 135"/>
        <xdr:cNvSpPr txBox="1"/>
      </xdr:nvSpPr>
      <xdr:spPr>
        <a:xfrm>
          <a:off x="2527300" y="71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485,189
478,480
99.96
173,128,564
172,108,135
723,381
97,038,384
140,385,103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50508</xdr:rowOff>
    </xdr:from>
    <xdr:to>
      <xdr:col>24</xdr:col>
      <xdr:colOff>63500</xdr:colOff>
      <xdr:row>32</xdr:row>
      <xdr:rowOff>63348</xdr:rowOff>
    </xdr:to>
    <xdr:cxnSp macro="">
      <xdr:nvCxnSpPr>
        <xdr:cNvPr id="61" name="直線コネクタ 60"/>
        <xdr:cNvCxnSpPr/>
      </xdr:nvCxnSpPr>
      <xdr:spPr>
        <a:xfrm>
          <a:off x="3797300" y="5536908"/>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50508</xdr:rowOff>
    </xdr:from>
    <xdr:to>
      <xdr:col>19</xdr:col>
      <xdr:colOff>177800</xdr:colOff>
      <xdr:row>32</xdr:row>
      <xdr:rowOff>171247</xdr:rowOff>
    </xdr:to>
    <xdr:cxnSp macro="">
      <xdr:nvCxnSpPr>
        <xdr:cNvPr id="64" name="直線コネクタ 63"/>
        <xdr:cNvCxnSpPr/>
      </xdr:nvCxnSpPr>
      <xdr:spPr>
        <a:xfrm flipV="1">
          <a:off x="2908300" y="5536908"/>
          <a:ext cx="889000" cy="1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160274</xdr:rowOff>
    </xdr:from>
    <xdr:to>
      <xdr:col>15</xdr:col>
      <xdr:colOff>50800</xdr:colOff>
      <xdr:row>32</xdr:row>
      <xdr:rowOff>171247</xdr:rowOff>
    </xdr:to>
    <xdr:cxnSp macro="">
      <xdr:nvCxnSpPr>
        <xdr:cNvPr id="67" name="直線コネクタ 66"/>
        <xdr:cNvCxnSpPr/>
      </xdr:nvCxnSpPr>
      <xdr:spPr>
        <a:xfrm>
          <a:off x="2019300" y="564667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160274</xdr:rowOff>
    </xdr:from>
    <xdr:to>
      <xdr:col>10</xdr:col>
      <xdr:colOff>114300</xdr:colOff>
      <xdr:row>33</xdr:row>
      <xdr:rowOff>39307</xdr:rowOff>
    </xdr:to>
    <xdr:cxnSp macro="">
      <xdr:nvCxnSpPr>
        <xdr:cNvPr id="70" name="直線コネクタ 69"/>
        <xdr:cNvCxnSpPr/>
      </xdr:nvCxnSpPr>
      <xdr:spPr>
        <a:xfrm flipV="1">
          <a:off x="1130300" y="5646674"/>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12548</xdr:rowOff>
    </xdr:from>
    <xdr:to>
      <xdr:col>24</xdr:col>
      <xdr:colOff>114300</xdr:colOff>
      <xdr:row>32</xdr:row>
      <xdr:rowOff>114148</xdr:rowOff>
    </xdr:to>
    <xdr:sp macro="" textlink="">
      <xdr:nvSpPr>
        <xdr:cNvPr id="80" name="楕円 79"/>
        <xdr:cNvSpPr/>
      </xdr:nvSpPr>
      <xdr:spPr>
        <a:xfrm>
          <a:off x="4584700" y="54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35425</xdr:rowOff>
    </xdr:from>
    <xdr:ext cx="534377" cy="259045"/>
    <xdr:sp macro="" textlink="">
      <xdr:nvSpPr>
        <xdr:cNvPr id="81" name="人件費該当値テキスト"/>
        <xdr:cNvSpPr txBox="1"/>
      </xdr:nvSpPr>
      <xdr:spPr>
        <a:xfrm>
          <a:off x="4686300" y="53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171158</xdr:rowOff>
    </xdr:from>
    <xdr:to>
      <xdr:col>20</xdr:col>
      <xdr:colOff>38100</xdr:colOff>
      <xdr:row>32</xdr:row>
      <xdr:rowOff>101308</xdr:rowOff>
    </xdr:to>
    <xdr:sp macro="" textlink="">
      <xdr:nvSpPr>
        <xdr:cNvPr id="82" name="楕円 81"/>
        <xdr:cNvSpPr/>
      </xdr:nvSpPr>
      <xdr:spPr>
        <a:xfrm>
          <a:off x="3746500" y="5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117835</xdr:rowOff>
    </xdr:from>
    <xdr:ext cx="534377" cy="259045"/>
    <xdr:sp macro="" textlink="">
      <xdr:nvSpPr>
        <xdr:cNvPr id="83" name="テキスト ボックス 82"/>
        <xdr:cNvSpPr txBox="1"/>
      </xdr:nvSpPr>
      <xdr:spPr>
        <a:xfrm>
          <a:off x="3530111" y="52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120447</xdr:rowOff>
    </xdr:from>
    <xdr:to>
      <xdr:col>15</xdr:col>
      <xdr:colOff>101600</xdr:colOff>
      <xdr:row>33</xdr:row>
      <xdr:rowOff>50597</xdr:rowOff>
    </xdr:to>
    <xdr:sp macro="" textlink="">
      <xdr:nvSpPr>
        <xdr:cNvPr id="84" name="楕円 83"/>
        <xdr:cNvSpPr/>
      </xdr:nvSpPr>
      <xdr:spPr>
        <a:xfrm>
          <a:off x="2857500" y="56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67124</xdr:rowOff>
    </xdr:from>
    <xdr:ext cx="534377" cy="259045"/>
    <xdr:sp macro="" textlink="">
      <xdr:nvSpPr>
        <xdr:cNvPr id="85" name="テキスト ボックス 84"/>
        <xdr:cNvSpPr txBox="1"/>
      </xdr:nvSpPr>
      <xdr:spPr>
        <a:xfrm>
          <a:off x="2641111" y="53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109474</xdr:rowOff>
    </xdr:from>
    <xdr:to>
      <xdr:col>10</xdr:col>
      <xdr:colOff>165100</xdr:colOff>
      <xdr:row>33</xdr:row>
      <xdr:rowOff>39624</xdr:rowOff>
    </xdr:to>
    <xdr:sp macro="" textlink="">
      <xdr:nvSpPr>
        <xdr:cNvPr id="86" name="楕円 85"/>
        <xdr:cNvSpPr/>
      </xdr:nvSpPr>
      <xdr:spPr>
        <a:xfrm>
          <a:off x="1968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56151</xdr:rowOff>
    </xdr:from>
    <xdr:ext cx="534377" cy="259045"/>
    <xdr:sp macro="" textlink="">
      <xdr:nvSpPr>
        <xdr:cNvPr id="87" name="テキスト ボックス 86"/>
        <xdr:cNvSpPr txBox="1"/>
      </xdr:nvSpPr>
      <xdr:spPr>
        <a:xfrm>
          <a:off x="1752111" y="53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159957</xdr:rowOff>
    </xdr:from>
    <xdr:to>
      <xdr:col>6</xdr:col>
      <xdr:colOff>38100</xdr:colOff>
      <xdr:row>33</xdr:row>
      <xdr:rowOff>90107</xdr:rowOff>
    </xdr:to>
    <xdr:sp macro="" textlink="">
      <xdr:nvSpPr>
        <xdr:cNvPr id="88" name="楕円 87"/>
        <xdr:cNvSpPr/>
      </xdr:nvSpPr>
      <xdr:spPr>
        <a:xfrm>
          <a:off x="1079500" y="56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106634</xdr:rowOff>
    </xdr:from>
    <xdr:ext cx="534377" cy="259045"/>
    <xdr:sp macro="" textlink="">
      <xdr:nvSpPr>
        <xdr:cNvPr id="89" name="テキスト ボックス 88"/>
        <xdr:cNvSpPr txBox="1"/>
      </xdr:nvSpPr>
      <xdr:spPr>
        <a:xfrm>
          <a:off x="863111" y="54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132131</xdr:rowOff>
    </xdr:from>
    <xdr:to>
      <xdr:col>24</xdr:col>
      <xdr:colOff>63500</xdr:colOff>
      <xdr:row>58</xdr:row>
      <xdr:rowOff>6185</xdr:rowOff>
    </xdr:to>
    <xdr:cxnSp macro="">
      <xdr:nvCxnSpPr>
        <xdr:cNvPr id="119" name="直線コネクタ 118"/>
        <xdr:cNvCxnSpPr/>
      </xdr:nvCxnSpPr>
      <xdr:spPr>
        <a:xfrm>
          <a:off x="3797300" y="9904781"/>
          <a:ext cx="838200" cy="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132131</xdr:rowOff>
    </xdr:from>
    <xdr:to>
      <xdr:col>19</xdr:col>
      <xdr:colOff>177800</xdr:colOff>
      <xdr:row>57</xdr:row>
      <xdr:rowOff>144335</xdr:rowOff>
    </xdr:to>
    <xdr:cxnSp macro="">
      <xdr:nvCxnSpPr>
        <xdr:cNvPr id="122" name="直線コネクタ 121"/>
        <xdr:cNvCxnSpPr/>
      </xdr:nvCxnSpPr>
      <xdr:spPr>
        <a:xfrm flipV="1">
          <a:off x="2908300" y="9904781"/>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144335</xdr:rowOff>
    </xdr:from>
    <xdr:to>
      <xdr:col>15</xdr:col>
      <xdr:colOff>50800</xdr:colOff>
      <xdr:row>57</xdr:row>
      <xdr:rowOff>147828</xdr:rowOff>
    </xdr:to>
    <xdr:cxnSp macro="">
      <xdr:nvCxnSpPr>
        <xdr:cNvPr id="125" name="直線コネクタ 124"/>
        <xdr:cNvCxnSpPr/>
      </xdr:nvCxnSpPr>
      <xdr:spPr>
        <a:xfrm flipV="1">
          <a:off x="2019300" y="9916985"/>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147828</xdr:rowOff>
    </xdr:from>
    <xdr:to>
      <xdr:col>10</xdr:col>
      <xdr:colOff>114300</xdr:colOff>
      <xdr:row>57</xdr:row>
      <xdr:rowOff>156946</xdr:rowOff>
    </xdr:to>
    <xdr:cxnSp macro="">
      <xdr:nvCxnSpPr>
        <xdr:cNvPr id="128" name="直線コネクタ 127"/>
        <xdr:cNvCxnSpPr/>
      </xdr:nvCxnSpPr>
      <xdr:spPr>
        <a:xfrm flipV="1">
          <a:off x="1130300" y="9920478"/>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126835</xdr:rowOff>
    </xdr:from>
    <xdr:to>
      <xdr:col>24</xdr:col>
      <xdr:colOff>114300</xdr:colOff>
      <xdr:row>58</xdr:row>
      <xdr:rowOff>56985</xdr:rowOff>
    </xdr:to>
    <xdr:sp macro="" textlink="">
      <xdr:nvSpPr>
        <xdr:cNvPr id="138" name="楕円 137"/>
        <xdr:cNvSpPr/>
      </xdr:nvSpPr>
      <xdr:spPr>
        <a:xfrm>
          <a:off x="4584700" y="98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105262</xdr:rowOff>
    </xdr:from>
    <xdr:ext cx="534377" cy="259045"/>
    <xdr:sp macro="" textlink="">
      <xdr:nvSpPr>
        <xdr:cNvPr id="139" name="物件費該当値テキスト"/>
        <xdr:cNvSpPr txBox="1"/>
      </xdr:nvSpPr>
      <xdr:spPr>
        <a:xfrm>
          <a:off x="4686300" y="98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81331</xdr:rowOff>
    </xdr:from>
    <xdr:to>
      <xdr:col>20</xdr:col>
      <xdr:colOff>38100</xdr:colOff>
      <xdr:row>58</xdr:row>
      <xdr:rowOff>11481</xdr:rowOff>
    </xdr:to>
    <xdr:sp macro="" textlink="">
      <xdr:nvSpPr>
        <xdr:cNvPr id="140" name="楕円 139"/>
        <xdr:cNvSpPr/>
      </xdr:nvSpPr>
      <xdr:spPr>
        <a:xfrm>
          <a:off x="3746500" y="98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28008</xdr:rowOff>
    </xdr:from>
    <xdr:ext cx="534377" cy="259045"/>
    <xdr:sp macro="" textlink="">
      <xdr:nvSpPr>
        <xdr:cNvPr id="141" name="テキスト ボックス 140"/>
        <xdr:cNvSpPr txBox="1"/>
      </xdr:nvSpPr>
      <xdr:spPr>
        <a:xfrm>
          <a:off x="3530111" y="96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93535</xdr:rowOff>
    </xdr:from>
    <xdr:to>
      <xdr:col>15</xdr:col>
      <xdr:colOff>101600</xdr:colOff>
      <xdr:row>58</xdr:row>
      <xdr:rowOff>23685</xdr:rowOff>
    </xdr:to>
    <xdr:sp macro="" textlink="">
      <xdr:nvSpPr>
        <xdr:cNvPr id="142" name="楕円 141"/>
        <xdr:cNvSpPr/>
      </xdr:nvSpPr>
      <xdr:spPr>
        <a:xfrm>
          <a:off x="2857500" y="98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40212</xdr:rowOff>
    </xdr:from>
    <xdr:ext cx="534377" cy="259045"/>
    <xdr:sp macro="" textlink="">
      <xdr:nvSpPr>
        <xdr:cNvPr id="143" name="テキスト ボックス 142"/>
        <xdr:cNvSpPr txBox="1"/>
      </xdr:nvSpPr>
      <xdr:spPr>
        <a:xfrm>
          <a:off x="2641111" y="96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97028</xdr:rowOff>
    </xdr:from>
    <xdr:to>
      <xdr:col>10</xdr:col>
      <xdr:colOff>165100</xdr:colOff>
      <xdr:row>58</xdr:row>
      <xdr:rowOff>27178</xdr:rowOff>
    </xdr:to>
    <xdr:sp macro="" textlink="">
      <xdr:nvSpPr>
        <xdr:cNvPr id="144" name="楕円 143"/>
        <xdr:cNvSpPr/>
      </xdr:nvSpPr>
      <xdr:spPr>
        <a:xfrm>
          <a:off x="1968500" y="98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43705</xdr:rowOff>
    </xdr:from>
    <xdr:ext cx="534377" cy="259045"/>
    <xdr:sp macro="" textlink="">
      <xdr:nvSpPr>
        <xdr:cNvPr id="145" name="テキスト ボックス 144"/>
        <xdr:cNvSpPr txBox="1"/>
      </xdr:nvSpPr>
      <xdr:spPr>
        <a:xfrm>
          <a:off x="1752111" y="96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106146</xdr:rowOff>
    </xdr:from>
    <xdr:to>
      <xdr:col>6</xdr:col>
      <xdr:colOff>38100</xdr:colOff>
      <xdr:row>58</xdr:row>
      <xdr:rowOff>36296</xdr:rowOff>
    </xdr:to>
    <xdr:sp macro="" textlink="">
      <xdr:nvSpPr>
        <xdr:cNvPr id="146" name="楕円 145"/>
        <xdr:cNvSpPr/>
      </xdr:nvSpPr>
      <xdr:spPr>
        <a:xfrm>
          <a:off x="1079500" y="98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52823</xdr:rowOff>
    </xdr:from>
    <xdr:ext cx="534377" cy="259045"/>
    <xdr:sp macro="" textlink="">
      <xdr:nvSpPr>
        <xdr:cNvPr id="147" name="テキスト ボックス 146"/>
        <xdr:cNvSpPr txBox="1"/>
      </xdr:nvSpPr>
      <xdr:spPr>
        <a:xfrm>
          <a:off x="863111" y="96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158750</xdr:rowOff>
    </xdr:from>
    <xdr:to>
      <xdr:col>24</xdr:col>
      <xdr:colOff>63500</xdr:colOff>
      <xdr:row>75</xdr:row>
      <xdr:rowOff>127726</xdr:rowOff>
    </xdr:to>
    <xdr:cxnSp macro="">
      <xdr:nvCxnSpPr>
        <xdr:cNvPr id="178" name="直線コネクタ 177"/>
        <xdr:cNvCxnSpPr/>
      </xdr:nvCxnSpPr>
      <xdr:spPr>
        <a:xfrm flipV="1">
          <a:off x="3797300" y="12674600"/>
          <a:ext cx="838200" cy="3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127726</xdr:rowOff>
    </xdr:from>
    <xdr:to>
      <xdr:col>19</xdr:col>
      <xdr:colOff>177800</xdr:colOff>
      <xdr:row>75</xdr:row>
      <xdr:rowOff>134366</xdr:rowOff>
    </xdr:to>
    <xdr:cxnSp macro="">
      <xdr:nvCxnSpPr>
        <xdr:cNvPr id="181" name="直線コネクタ 180"/>
        <xdr:cNvCxnSpPr/>
      </xdr:nvCxnSpPr>
      <xdr:spPr>
        <a:xfrm flipV="1">
          <a:off x="2908300" y="12986476"/>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134366</xdr:rowOff>
    </xdr:from>
    <xdr:to>
      <xdr:col>15</xdr:col>
      <xdr:colOff>50800</xdr:colOff>
      <xdr:row>75</xdr:row>
      <xdr:rowOff>155158</xdr:rowOff>
    </xdr:to>
    <xdr:cxnSp macro="">
      <xdr:nvCxnSpPr>
        <xdr:cNvPr id="184" name="直線コネクタ 183"/>
        <xdr:cNvCxnSpPr/>
      </xdr:nvCxnSpPr>
      <xdr:spPr>
        <a:xfrm flipV="1">
          <a:off x="2019300" y="12993116"/>
          <a:ext cx="8890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155158</xdr:rowOff>
    </xdr:from>
    <xdr:to>
      <xdr:col>10</xdr:col>
      <xdr:colOff>114300</xdr:colOff>
      <xdr:row>75</xdr:row>
      <xdr:rowOff>156790</xdr:rowOff>
    </xdr:to>
    <xdr:cxnSp macro="">
      <xdr:nvCxnSpPr>
        <xdr:cNvPr id="187" name="直線コネクタ 186"/>
        <xdr:cNvCxnSpPr/>
      </xdr:nvCxnSpPr>
      <xdr:spPr>
        <a:xfrm flipV="1">
          <a:off x="1130300" y="1301390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89" name="テキスト ボックス 188"/>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107950</xdr:rowOff>
    </xdr:from>
    <xdr:to>
      <xdr:col>24</xdr:col>
      <xdr:colOff>114300</xdr:colOff>
      <xdr:row>74</xdr:row>
      <xdr:rowOff>38100</xdr:rowOff>
    </xdr:to>
    <xdr:sp macro="" textlink="">
      <xdr:nvSpPr>
        <xdr:cNvPr id="197" name="楕円 196"/>
        <xdr:cNvSpPr/>
      </xdr:nvSpPr>
      <xdr:spPr>
        <a:xfrm>
          <a:off x="45847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130827</xdr:rowOff>
    </xdr:from>
    <xdr:ext cx="469744" cy="259045"/>
    <xdr:sp macro="" textlink="">
      <xdr:nvSpPr>
        <xdr:cNvPr id="198" name="維持補修費該当値テキスト"/>
        <xdr:cNvSpPr txBox="1"/>
      </xdr:nvSpPr>
      <xdr:spPr>
        <a:xfrm>
          <a:off x="4686300" y="124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76926</xdr:rowOff>
    </xdr:from>
    <xdr:to>
      <xdr:col>20</xdr:col>
      <xdr:colOff>38100</xdr:colOff>
      <xdr:row>76</xdr:row>
      <xdr:rowOff>7076</xdr:rowOff>
    </xdr:to>
    <xdr:sp macro="" textlink="">
      <xdr:nvSpPr>
        <xdr:cNvPr id="199" name="楕円 198"/>
        <xdr:cNvSpPr/>
      </xdr:nvSpPr>
      <xdr:spPr>
        <a:xfrm>
          <a:off x="3746500" y="129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23603</xdr:rowOff>
    </xdr:from>
    <xdr:ext cx="469744" cy="259045"/>
    <xdr:sp macro="" textlink="">
      <xdr:nvSpPr>
        <xdr:cNvPr id="200" name="テキスト ボックス 199"/>
        <xdr:cNvSpPr txBox="1"/>
      </xdr:nvSpPr>
      <xdr:spPr>
        <a:xfrm>
          <a:off x="3562428" y="127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83566</xdr:rowOff>
    </xdr:from>
    <xdr:to>
      <xdr:col>15</xdr:col>
      <xdr:colOff>101600</xdr:colOff>
      <xdr:row>76</xdr:row>
      <xdr:rowOff>13717</xdr:rowOff>
    </xdr:to>
    <xdr:sp macro="" textlink="">
      <xdr:nvSpPr>
        <xdr:cNvPr id="201" name="楕円 200"/>
        <xdr:cNvSpPr/>
      </xdr:nvSpPr>
      <xdr:spPr>
        <a:xfrm>
          <a:off x="2857500" y="129423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30243</xdr:rowOff>
    </xdr:from>
    <xdr:ext cx="469744" cy="259045"/>
    <xdr:sp macro="" textlink="">
      <xdr:nvSpPr>
        <xdr:cNvPr id="202" name="テキスト ボックス 201"/>
        <xdr:cNvSpPr txBox="1"/>
      </xdr:nvSpPr>
      <xdr:spPr>
        <a:xfrm>
          <a:off x="2673428" y="127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104358</xdr:rowOff>
    </xdr:from>
    <xdr:to>
      <xdr:col>10</xdr:col>
      <xdr:colOff>165100</xdr:colOff>
      <xdr:row>76</xdr:row>
      <xdr:rowOff>34508</xdr:rowOff>
    </xdr:to>
    <xdr:sp macro="" textlink="">
      <xdr:nvSpPr>
        <xdr:cNvPr id="203" name="楕円 202"/>
        <xdr:cNvSpPr/>
      </xdr:nvSpPr>
      <xdr:spPr>
        <a:xfrm>
          <a:off x="1968500" y="129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51035</xdr:rowOff>
    </xdr:from>
    <xdr:ext cx="469744" cy="259045"/>
    <xdr:sp macro="" textlink="">
      <xdr:nvSpPr>
        <xdr:cNvPr id="204" name="テキスト ボックス 203"/>
        <xdr:cNvSpPr txBox="1"/>
      </xdr:nvSpPr>
      <xdr:spPr>
        <a:xfrm>
          <a:off x="1784428" y="1273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105990</xdr:rowOff>
    </xdr:from>
    <xdr:to>
      <xdr:col>6</xdr:col>
      <xdr:colOff>38100</xdr:colOff>
      <xdr:row>76</xdr:row>
      <xdr:rowOff>36140</xdr:rowOff>
    </xdr:to>
    <xdr:sp macro="" textlink="">
      <xdr:nvSpPr>
        <xdr:cNvPr id="205" name="楕円 204"/>
        <xdr:cNvSpPr/>
      </xdr:nvSpPr>
      <xdr:spPr>
        <a:xfrm>
          <a:off x="1079500" y="129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52667</xdr:rowOff>
    </xdr:from>
    <xdr:ext cx="469744" cy="259045"/>
    <xdr:sp macro="" textlink="">
      <xdr:nvSpPr>
        <xdr:cNvPr id="206" name="テキスト ボックス 205"/>
        <xdr:cNvSpPr txBox="1"/>
      </xdr:nvSpPr>
      <xdr:spPr>
        <a:xfrm>
          <a:off x="895428" y="127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40615</xdr:rowOff>
    </xdr:from>
    <xdr:to>
      <xdr:col>24</xdr:col>
      <xdr:colOff>63500</xdr:colOff>
      <xdr:row>96</xdr:row>
      <xdr:rowOff>53606</xdr:rowOff>
    </xdr:to>
    <xdr:cxnSp macro="">
      <xdr:nvCxnSpPr>
        <xdr:cNvPr id="236" name="直線コネクタ 235"/>
        <xdr:cNvCxnSpPr/>
      </xdr:nvCxnSpPr>
      <xdr:spPr>
        <a:xfrm>
          <a:off x="3797300" y="16499815"/>
          <a:ext cx="8382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40615</xdr:rowOff>
    </xdr:from>
    <xdr:to>
      <xdr:col>19</xdr:col>
      <xdr:colOff>177800</xdr:colOff>
      <xdr:row>96</xdr:row>
      <xdr:rowOff>66903</xdr:rowOff>
    </xdr:to>
    <xdr:cxnSp macro="">
      <xdr:nvCxnSpPr>
        <xdr:cNvPr id="239" name="直線コネクタ 238"/>
        <xdr:cNvCxnSpPr/>
      </xdr:nvCxnSpPr>
      <xdr:spPr>
        <a:xfrm flipV="1">
          <a:off x="2908300" y="16499815"/>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66903</xdr:rowOff>
    </xdr:from>
    <xdr:to>
      <xdr:col>15</xdr:col>
      <xdr:colOff>50800</xdr:colOff>
      <xdr:row>96</xdr:row>
      <xdr:rowOff>115075</xdr:rowOff>
    </xdr:to>
    <xdr:cxnSp macro="">
      <xdr:nvCxnSpPr>
        <xdr:cNvPr id="242" name="直線コネクタ 241"/>
        <xdr:cNvCxnSpPr/>
      </xdr:nvCxnSpPr>
      <xdr:spPr>
        <a:xfrm flipV="1">
          <a:off x="2019300" y="16526103"/>
          <a:ext cx="889000" cy="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115075</xdr:rowOff>
    </xdr:from>
    <xdr:to>
      <xdr:col>10</xdr:col>
      <xdr:colOff>114300</xdr:colOff>
      <xdr:row>97</xdr:row>
      <xdr:rowOff>5766</xdr:rowOff>
    </xdr:to>
    <xdr:cxnSp macro="">
      <xdr:nvCxnSpPr>
        <xdr:cNvPr id="245" name="直線コネクタ 244"/>
        <xdr:cNvCxnSpPr/>
      </xdr:nvCxnSpPr>
      <xdr:spPr>
        <a:xfrm flipV="1">
          <a:off x="1130300" y="16574275"/>
          <a:ext cx="8890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2806</xdr:rowOff>
    </xdr:from>
    <xdr:to>
      <xdr:col>24</xdr:col>
      <xdr:colOff>114300</xdr:colOff>
      <xdr:row>96</xdr:row>
      <xdr:rowOff>104406</xdr:rowOff>
    </xdr:to>
    <xdr:sp macro="" textlink="">
      <xdr:nvSpPr>
        <xdr:cNvPr id="255" name="楕円 254"/>
        <xdr:cNvSpPr/>
      </xdr:nvSpPr>
      <xdr:spPr>
        <a:xfrm>
          <a:off x="4584700" y="164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152683</xdr:rowOff>
    </xdr:from>
    <xdr:ext cx="534377" cy="259045"/>
    <xdr:sp macro="" textlink="">
      <xdr:nvSpPr>
        <xdr:cNvPr id="256" name="扶助費該当値テキスト"/>
        <xdr:cNvSpPr txBox="1"/>
      </xdr:nvSpPr>
      <xdr:spPr>
        <a:xfrm>
          <a:off x="4686300" y="164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161265</xdr:rowOff>
    </xdr:from>
    <xdr:to>
      <xdr:col>20</xdr:col>
      <xdr:colOff>38100</xdr:colOff>
      <xdr:row>96</xdr:row>
      <xdr:rowOff>91415</xdr:rowOff>
    </xdr:to>
    <xdr:sp macro="" textlink="">
      <xdr:nvSpPr>
        <xdr:cNvPr id="257" name="楕円 256"/>
        <xdr:cNvSpPr/>
      </xdr:nvSpPr>
      <xdr:spPr>
        <a:xfrm>
          <a:off x="3746500" y="16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82542</xdr:rowOff>
    </xdr:from>
    <xdr:ext cx="599010" cy="259045"/>
    <xdr:sp macro="" textlink="">
      <xdr:nvSpPr>
        <xdr:cNvPr id="258" name="テキスト ボックス 257"/>
        <xdr:cNvSpPr txBox="1"/>
      </xdr:nvSpPr>
      <xdr:spPr>
        <a:xfrm>
          <a:off x="3497795" y="1654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16103</xdr:rowOff>
    </xdr:from>
    <xdr:to>
      <xdr:col>15</xdr:col>
      <xdr:colOff>101600</xdr:colOff>
      <xdr:row>96</xdr:row>
      <xdr:rowOff>117703</xdr:rowOff>
    </xdr:to>
    <xdr:sp macro="" textlink="">
      <xdr:nvSpPr>
        <xdr:cNvPr id="259" name="楕円 258"/>
        <xdr:cNvSpPr/>
      </xdr:nvSpPr>
      <xdr:spPr>
        <a:xfrm>
          <a:off x="2857500" y="164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108830</xdr:rowOff>
    </xdr:from>
    <xdr:ext cx="534377" cy="259045"/>
    <xdr:sp macro="" textlink="">
      <xdr:nvSpPr>
        <xdr:cNvPr id="260" name="テキスト ボックス 259"/>
        <xdr:cNvSpPr txBox="1"/>
      </xdr:nvSpPr>
      <xdr:spPr>
        <a:xfrm>
          <a:off x="2641111" y="165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64275</xdr:rowOff>
    </xdr:from>
    <xdr:to>
      <xdr:col>10</xdr:col>
      <xdr:colOff>165100</xdr:colOff>
      <xdr:row>96</xdr:row>
      <xdr:rowOff>165875</xdr:rowOff>
    </xdr:to>
    <xdr:sp macro="" textlink="">
      <xdr:nvSpPr>
        <xdr:cNvPr id="261" name="楕円 260"/>
        <xdr:cNvSpPr/>
      </xdr:nvSpPr>
      <xdr:spPr>
        <a:xfrm>
          <a:off x="1968500" y="165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157002</xdr:rowOff>
    </xdr:from>
    <xdr:ext cx="534377" cy="259045"/>
    <xdr:sp macro="" textlink="">
      <xdr:nvSpPr>
        <xdr:cNvPr id="262" name="テキスト ボックス 261"/>
        <xdr:cNvSpPr txBox="1"/>
      </xdr:nvSpPr>
      <xdr:spPr>
        <a:xfrm>
          <a:off x="1752111" y="166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126416</xdr:rowOff>
    </xdr:from>
    <xdr:to>
      <xdr:col>6</xdr:col>
      <xdr:colOff>38100</xdr:colOff>
      <xdr:row>97</xdr:row>
      <xdr:rowOff>56566</xdr:rowOff>
    </xdr:to>
    <xdr:sp macro="" textlink="">
      <xdr:nvSpPr>
        <xdr:cNvPr id="263" name="楕円 262"/>
        <xdr:cNvSpPr/>
      </xdr:nvSpPr>
      <xdr:spPr>
        <a:xfrm>
          <a:off x="1079500" y="165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47693</xdr:rowOff>
    </xdr:from>
    <xdr:ext cx="534377" cy="259045"/>
    <xdr:sp macro="" textlink="">
      <xdr:nvSpPr>
        <xdr:cNvPr id="264" name="テキスト ボックス 263"/>
        <xdr:cNvSpPr txBox="1"/>
      </xdr:nvSpPr>
      <xdr:spPr>
        <a:xfrm>
          <a:off x="863111" y="166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120174</xdr:rowOff>
    </xdr:from>
    <xdr:to>
      <xdr:col>55</xdr:col>
      <xdr:colOff>0</xdr:colOff>
      <xdr:row>36</xdr:row>
      <xdr:rowOff>135185</xdr:rowOff>
    </xdr:to>
    <xdr:cxnSp macro="">
      <xdr:nvCxnSpPr>
        <xdr:cNvPr id="293" name="直線コネクタ 292"/>
        <xdr:cNvCxnSpPr/>
      </xdr:nvCxnSpPr>
      <xdr:spPr>
        <a:xfrm flipV="1">
          <a:off x="9639300" y="6292374"/>
          <a:ext cx="8382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135185</xdr:rowOff>
    </xdr:from>
    <xdr:to>
      <xdr:col>50</xdr:col>
      <xdr:colOff>114300</xdr:colOff>
      <xdr:row>36</xdr:row>
      <xdr:rowOff>143320</xdr:rowOff>
    </xdr:to>
    <xdr:cxnSp macro="">
      <xdr:nvCxnSpPr>
        <xdr:cNvPr id="296" name="直線コネクタ 295"/>
        <xdr:cNvCxnSpPr/>
      </xdr:nvCxnSpPr>
      <xdr:spPr>
        <a:xfrm flipV="1">
          <a:off x="8750300" y="6307385"/>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97580</xdr:rowOff>
    </xdr:from>
    <xdr:to>
      <xdr:col>45</xdr:col>
      <xdr:colOff>177800</xdr:colOff>
      <xdr:row>36</xdr:row>
      <xdr:rowOff>143320</xdr:rowOff>
    </xdr:to>
    <xdr:cxnSp macro="">
      <xdr:nvCxnSpPr>
        <xdr:cNvPr id="299" name="直線コネクタ 298"/>
        <xdr:cNvCxnSpPr/>
      </xdr:nvCxnSpPr>
      <xdr:spPr>
        <a:xfrm>
          <a:off x="7861300" y="6269780"/>
          <a:ext cx="889000" cy="4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97580</xdr:rowOff>
    </xdr:from>
    <xdr:to>
      <xdr:col>41</xdr:col>
      <xdr:colOff>50800</xdr:colOff>
      <xdr:row>36</xdr:row>
      <xdr:rowOff>111830</xdr:rowOff>
    </xdr:to>
    <xdr:cxnSp macro="">
      <xdr:nvCxnSpPr>
        <xdr:cNvPr id="302" name="直線コネクタ 301"/>
        <xdr:cNvCxnSpPr/>
      </xdr:nvCxnSpPr>
      <xdr:spPr>
        <a:xfrm flipV="1">
          <a:off x="6972300" y="6269780"/>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69374</xdr:rowOff>
    </xdr:from>
    <xdr:to>
      <xdr:col>55</xdr:col>
      <xdr:colOff>50800</xdr:colOff>
      <xdr:row>36</xdr:row>
      <xdr:rowOff>170974</xdr:rowOff>
    </xdr:to>
    <xdr:sp macro="" textlink="">
      <xdr:nvSpPr>
        <xdr:cNvPr id="312" name="楕円 311"/>
        <xdr:cNvSpPr/>
      </xdr:nvSpPr>
      <xdr:spPr>
        <a:xfrm>
          <a:off x="10426700" y="62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47801</xdr:rowOff>
    </xdr:from>
    <xdr:ext cx="534377" cy="259045"/>
    <xdr:sp macro="" textlink="">
      <xdr:nvSpPr>
        <xdr:cNvPr id="313" name="補助費等該当値テキスト"/>
        <xdr:cNvSpPr txBox="1"/>
      </xdr:nvSpPr>
      <xdr:spPr>
        <a:xfrm>
          <a:off x="10528300" y="622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84385</xdr:rowOff>
    </xdr:from>
    <xdr:to>
      <xdr:col>50</xdr:col>
      <xdr:colOff>165100</xdr:colOff>
      <xdr:row>37</xdr:row>
      <xdr:rowOff>14535</xdr:rowOff>
    </xdr:to>
    <xdr:sp macro="" textlink="">
      <xdr:nvSpPr>
        <xdr:cNvPr id="314" name="楕円 313"/>
        <xdr:cNvSpPr/>
      </xdr:nvSpPr>
      <xdr:spPr>
        <a:xfrm>
          <a:off x="9588500" y="62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5662</xdr:rowOff>
    </xdr:from>
    <xdr:ext cx="534377" cy="259045"/>
    <xdr:sp macro="" textlink="">
      <xdr:nvSpPr>
        <xdr:cNvPr id="315" name="テキスト ボックス 314"/>
        <xdr:cNvSpPr txBox="1"/>
      </xdr:nvSpPr>
      <xdr:spPr>
        <a:xfrm>
          <a:off x="9372111" y="63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92520</xdr:rowOff>
    </xdr:from>
    <xdr:to>
      <xdr:col>46</xdr:col>
      <xdr:colOff>38100</xdr:colOff>
      <xdr:row>37</xdr:row>
      <xdr:rowOff>22670</xdr:rowOff>
    </xdr:to>
    <xdr:sp macro="" textlink="">
      <xdr:nvSpPr>
        <xdr:cNvPr id="316" name="楕円 315"/>
        <xdr:cNvSpPr/>
      </xdr:nvSpPr>
      <xdr:spPr>
        <a:xfrm>
          <a:off x="8699500" y="62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13797</xdr:rowOff>
    </xdr:from>
    <xdr:ext cx="534377" cy="259045"/>
    <xdr:sp macro="" textlink="">
      <xdr:nvSpPr>
        <xdr:cNvPr id="317" name="テキスト ボックス 316"/>
        <xdr:cNvSpPr txBox="1"/>
      </xdr:nvSpPr>
      <xdr:spPr>
        <a:xfrm>
          <a:off x="8483111" y="635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46780</xdr:rowOff>
    </xdr:from>
    <xdr:to>
      <xdr:col>41</xdr:col>
      <xdr:colOff>101600</xdr:colOff>
      <xdr:row>36</xdr:row>
      <xdr:rowOff>148380</xdr:rowOff>
    </xdr:to>
    <xdr:sp macro="" textlink="">
      <xdr:nvSpPr>
        <xdr:cNvPr id="318" name="楕円 317"/>
        <xdr:cNvSpPr/>
      </xdr:nvSpPr>
      <xdr:spPr>
        <a:xfrm>
          <a:off x="7810500" y="62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139507</xdr:rowOff>
    </xdr:from>
    <xdr:ext cx="534377" cy="259045"/>
    <xdr:sp macro="" textlink="">
      <xdr:nvSpPr>
        <xdr:cNvPr id="319" name="テキスト ボックス 318"/>
        <xdr:cNvSpPr txBox="1"/>
      </xdr:nvSpPr>
      <xdr:spPr>
        <a:xfrm>
          <a:off x="7594111" y="63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61030</xdr:rowOff>
    </xdr:from>
    <xdr:to>
      <xdr:col>36</xdr:col>
      <xdr:colOff>165100</xdr:colOff>
      <xdr:row>36</xdr:row>
      <xdr:rowOff>162630</xdr:rowOff>
    </xdr:to>
    <xdr:sp macro="" textlink="">
      <xdr:nvSpPr>
        <xdr:cNvPr id="320" name="楕円 319"/>
        <xdr:cNvSpPr/>
      </xdr:nvSpPr>
      <xdr:spPr>
        <a:xfrm>
          <a:off x="6921500" y="62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153757</xdr:rowOff>
    </xdr:from>
    <xdr:ext cx="534377" cy="259045"/>
    <xdr:sp macro="" textlink="">
      <xdr:nvSpPr>
        <xdr:cNvPr id="321" name="テキスト ボックス 320"/>
        <xdr:cNvSpPr txBox="1"/>
      </xdr:nvSpPr>
      <xdr:spPr>
        <a:xfrm>
          <a:off x="6705111" y="63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96362</xdr:rowOff>
    </xdr:from>
    <xdr:to>
      <xdr:col>55</xdr:col>
      <xdr:colOff>0</xdr:colOff>
      <xdr:row>58</xdr:row>
      <xdr:rowOff>63653</xdr:rowOff>
    </xdr:to>
    <xdr:cxnSp macro="">
      <xdr:nvCxnSpPr>
        <xdr:cNvPr id="351" name="直線コネクタ 350"/>
        <xdr:cNvCxnSpPr/>
      </xdr:nvCxnSpPr>
      <xdr:spPr>
        <a:xfrm flipV="1">
          <a:off x="9639300" y="9869012"/>
          <a:ext cx="838200" cy="13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63653</xdr:rowOff>
    </xdr:from>
    <xdr:to>
      <xdr:col>50</xdr:col>
      <xdr:colOff>114300</xdr:colOff>
      <xdr:row>58</xdr:row>
      <xdr:rowOff>149568</xdr:rowOff>
    </xdr:to>
    <xdr:cxnSp macro="">
      <xdr:nvCxnSpPr>
        <xdr:cNvPr id="354" name="直線コネクタ 353"/>
        <xdr:cNvCxnSpPr/>
      </xdr:nvCxnSpPr>
      <xdr:spPr>
        <a:xfrm flipV="1">
          <a:off x="8750300" y="10007753"/>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40925</xdr:rowOff>
    </xdr:from>
    <xdr:to>
      <xdr:col>45</xdr:col>
      <xdr:colOff>177800</xdr:colOff>
      <xdr:row>58</xdr:row>
      <xdr:rowOff>149568</xdr:rowOff>
    </xdr:to>
    <xdr:cxnSp macro="">
      <xdr:nvCxnSpPr>
        <xdr:cNvPr id="357" name="直線コネクタ 356"/>
        <xdr:cNvCxnSpPr/>
      </xdr:nvCxnSpPr>
      <xdr:spPr>
        <a:xfrm>
          <a:off x="7861300" y="9813575"/>
          <a:ext cx="889000" cy="28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40925</xdr:rowOff>
    </xdr:from>
    <xdr:to>
      <xdr:col>41</xdr:col>
      <xdr:colOff>50800</xdr:colOff>
      <xdr:row>59</xdr:row>
      <xdr:rowOff>11684</xdr:rowOff>
    </xdr:to>
    <xdr:cxnSp macro="">
      <xdr:nvCxnSpPr>
        <xdr:cNvPr id="360" name="直線コネクタ 359"/>
        <xdr:cNvCxnSpPr/>
      </xdr:nvCxnSpPr>
      <xdr:spPr>
        <a:xfrm flipV="1">
          <a:off x="6972300" y="9813575"/>
          <a:ext cx="889000" cy="3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45562</xdr:rowOff>
    </xdr:from>
    <xdr:to>
      <xdr:col>55</xdr:col>
      <xdr:colOff>50800</xdr:colOff>
      <xdr:row>57</xdr:row>
      <xdr:rowOff>147162</xdr:rowOff>
    </xdr:to>
    <xdr:sp macro="" textlink="">
      <xdr:nvSpPr>
        <xdr:cNvPr id="370" name="楕円 369"/>
        <xdr:cNvSpPr/>
      </xdr:nvSpPr>
      <xdr:spPr>
        <a:xfrm>
          <a:off x="10426700" y="98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23989</xdr:rowOff>
    </xdr:from>
    <xdr:ext cx="534377" cy="259045"/>
    <xdr:sp macro="" textlink="">
      <xdr:nvSpPr>
        <xdr:cNvPr id="371" name="普通建設事業費該当値テキスト"/>
        <xdr:cNvSpPr txBox="1"/>
      </xdr:nvSpPr>
      <xdr:spPr>
        <a:xfrm>
          <a:off x="10528300" y="97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12853</xdr:rowOff>
    </xdr:from>
    <xdr:to>
      <xdr:col>50</xdr:col>
      <xdr:colOff>165100</xdr:colOff>
      <xdr:row>58</xdr:row>
      <xdr:rowOff>114453</xdr:rowOff>
    </xdr:to>
    <xdr:sp macro="" textlink="">
      <xdr:nvSpPr>
        <xdr:cNvPr id="372" name="楕円 371"/>
        <xdr:cNvSpPr/>
      </xdr:nvSpPr>
      <xdr:spPr>
        <a:xfrm>
          <a:off x="95885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105580</xdr:rowOff>
    </xdr:from>
    <xdr:ext cx="534377" cy="259045"/>
    <xdr:sp macro="" textlink="">
      <xdr:nvSpPr>
        <xdr:cNvPr id="373" name="テキスト ボックス 372"/>
        <xdr:cNvSpPr txBox="1"/>
      </xdr:nvSpPr>
      <xdr:spPr>
        <a:xfrm>
          <a:off x="9372111" y="100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98768</xdr:rowOff>
    </xdr:from>
    <xdr:to>
      <xdr:col>46</xdr:col>
      <xdr:colOff>38100</xdr:colOff>
      <xdr:row>59</xdr:row>
      <xdr:rowOff>28918</xdr:rowOff>
    </xdr:to>
    <xdr:sp macro="" textlink="">
      <xdr:nvSpPr>
        <xdr:cNvPr id="374" name="楕円 373"/>
        <xdr:cNvSpPr/>
      </xdr:nvSpPr>
      <xdr:spPr>
        <a:xfrm>
          <a:off x="8699500" y="100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20045</xdr:rowOff>
    </xdr:from>
    <xdr:ext cx="534377" cy="259045"/>
    <xdr:sp macro="" textlink="">
      <xdr:nvSpPr>
        <xdr:cNvPr id="375" name="テキスト ボックス 374"/>
        <xdr:cNvSpPr txBox="1"/>
      </xdr:nvSpPr>
      <xdr:spPr>
        <a:xfrm>
          <a:off x="8483111" y="101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161575</xdr:rowOff>
    </xdr:from>
    <xdr:to>
      <xdr:col>41</xdr:col>
      <xdr:colOff>101600</xdr:colOff>
      <xdr:row>57</xdr:row>
      <xdr:rowOff>91725</xdr:rowOff>
    </xdr:to>
    <xdr:sp macro="" textlink="">
      <xdr:nvSpPr>
        <xdr:cNvPr id="376" name="楕円 375"/>
        <xdr:cNvSpPr/>
      </xdr:nvSpPr>
      <xdr:spPr>
        <a:xfrm>
          <a:off x="7810500" y="97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82852</xdr:rowOff>
    </xdr:from>
    <xdr:ext cx="534377" cy="259045"/>
    <xdr:sp macro="" textlink="">
      <xdr:nvSpPr>
        <xdr:cNvPr id="377" name="テキスト ボックス 376"/>
        <xdr:cNvSpPr txBox="1"/>
      </xdr:nvSpPr>
      <xdr:spPr>
        <a:xfrm>
          <a:off x="7594111" y="98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132334</xdr:rowOff>
    </xdr:from>
    <xdr:to>
      <xdr:col>36</xdr:col>
      <xdr:colOff>165100</xdr:colOff>
      <xdr:row>59</xdr:row>
      <xdr:rowOff>62484</xdr:rowOff>
    </xdr:to>
    <xdr:sp macro="" textlink="">
      <xdr:nvSpPr>
        <xdr:cNvPr id="378" name="楕円 377"/>
        <xdr:cNvSpPr/>
      </xdr:nvSpPr>
      <xdr:spPr>
        <a:xfrm>
          <a:off x="6921500" y="100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53611</xdr:rowOff>
    </xdr:from>
    <xdr:ext cx="534377" cy="259045"/>
    <xdr:sp macro="" textlink="">
      <xdr:nvSpPr>
        <xdr:cNvPr id="379" name="テキスト ボックス 378"/>
        <xdr:cNvSpPr txBox="1"/>
      </xdr:nvSpPr>
      <xdr:spPr>
        <a:xfrm>
          <a:off x="6705111" y="101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133006</xdr:rowOff>
    </xdr:from>
    <xdr:to>
      <xdr:col>55</xdr:col>
      <xdr:colOff>0</xdr:colOff>
      <xdr:row>79</xdr:row>
      <xdr:rowOff>3291</xdr:rowOff>
    </xdr:to>
    <xdr:cxnSp macro="">
      <xdr:nvCxnSpPr>
        <xdr:cNvPr id="410" name="直線コネクタ 409"/>
        <xdr:cNvCxnSpPr/>
      </xdr:nvCxnSpPr>
      <xdr:spPr>
        <a:xfrm flipV="1">
          <a:off x="9639300" y="13506106"/>
          <a:ext cx="8382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3291</xdr:rowOff>
    </xdr:from>
    <xdr:to>
      <xdr:col>50</xdr:col>
      <xdr:colOff>114300</xdr:colOff>
      <xdr:row>79</xdr:row>
      <xdr:rowOff>23278</xdr:rowOff>
    </xdr:to>
    <xdr:cxnSp macro="">
      <xdr:nvCxnSpPr>
        <xdr:cNvPr id="413" name="直線コネクタ 412"/>
        <xdr:cNvCxnSpPr/>
      </xdr:nvCxnSpPr>
      <xdr:spPr>
        <a:xfrm flipV="1">
          <a:off x="8750300" y="13547841"/>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119911</xdr:rowOff>
    </xdr:from>
    <xdr:to>
      <xdr:col>45</xdr:col>
      <xdr:colOff>177800</xdr:colOff>
      <xdr:row>79</xdr:row>
      <xdr:rowOff>23278</xdr:rowOff>
    </xdr:to>
    <xdr:cxnSp macro="">
      <xdr:nvCxnSpPr>
        <xdr:cNvPr id="416" name="直線コネクタ 415"/>
        <xdr:cNvCxnSpPr/>
      </xdr:nvCxnSpPr>
      <xdr:spPr>
        <a:xfrm>
          <a:off x="7861300" y="13321561"/>
          <a:ext cx="889000" cy="2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119911</xdr:rowOff>
    </xdr:from>
    <xdr:to>
      <xdr:col>41</xdr:col>
      <xdr:colOff>50800</xdr:colOff>
      <xdr:row>77</xdr:row>
      <xdr:rowOff>160894</xdr:rowOff>
    </xdr:to>
    <xdr:cxnSp macro="">
      <xdr:nvCxnSpPr>
        <xdr:cNvPr id="419" name="直線コネクタ 418"/>
        <xdr:cNvCxnSpPr/>
      </xdr:nvCxnSpPr>
      <xdr:spPr>
        <a:xfrm flipV="1">
          <a:off x="6972300" y="13321561"/>
          <a:ext cx="8890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82206</xdr:rowOff>
    </xdr:from>
    <xdr:to>
      <xdr:col>55</xdr:col>
      <xdr:colOff>50800</xdr:colOff>
      <xdr:row>79</xdr:row>
      <xdr:rowOff>12356</xdr:rowOff>
    </xdr:to>
    <xdr:sp macro="" textlink="">
      <xdr:nvSpPr>
        <xdr:cNvPr id="429" name="楕円 428"/>
        <xdr:cNvSpPr/>
      </xdr:nvSpPr>
      <xdr:spPr>
        <a:xfrm>
          <a:off x="10426700" y="134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60633</xdr:rowOff>
    </xdr:from>
    <xdr:ext cx="469744" cy="259045"/>
    <xdr:sp macro="" textlink="">
      <xdr:nvSpPr>
        <xdr:cNvPr id="430" name="普通建設事業費 （ うち新規整備　）該当値テキスト"/>
        <xdr:cNvSpPr txBox="1"/>
      </xdr:nvSpPr>
      <xdr:spPr>
        <a:xfrm>
          <a:off x="10528300" y="134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123941</xdr:rowOff>
    </xdr:from>
    <xdr:to>
      <xdr:col>50</xdr:col>
      <xdr:colOff>165100</xdr:colOff>
      <xdr:row>79</xdr:row>
      <xdr:rowOff>54091</xdr:rowOff>
    </xdr:to>
    <xdr:sp macro="" textlink="">
      <xdr:nvSpPr>
        <xdr:cNvPr id="431" name="楕円 430"/>
        <xdr:cNvSpPr/>
      </xdr:nvSpPr>
      <xdr:spPr>
        <a:xfrm>
          <a:off x="9588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45218</xdr:rowOff>
    </xdr:from>
    <xdr:ext cx="469744" cy="259045"/>
    <xdr:sp macro="" textlink="">
      <xdr:nvSpPr>
        <xdr:cNvPr id="432" name="テキスト ボックス 431"/>
        <xdr:cNvSpPr txBox="1"/>
      </xdr:nvSpPr>
      <xdr:spPr>
        <a:xfrm>
          <a:off x="9404428" y="135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143928</xdr:rowOff>
    </xdr:from>
    <xdr:to>
      <xdr:col>46</xdr:col>
      <xdr:colOff>38100</xdr:colOff>
      <xdr:row>79</xdr:row>
      <xdr:rowOff>74078</xdr:rowOff>
    </xdr:to>
    <xdr:sp macro="" textlink="">
      <xdr:nvSpPr>
        <xdr:cNvPr id="433" name="楕円 432"/>
        <xdr:cNvSpPr/>
      </xdr:nvSpPr>
      <xdr:spPr>
        <a:xfrm>
          <a:off x="8699500" y="135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65205</xdr:rowOff>
    </xdr:from>
    <xdr:ext cx="469744" cy="259045"/>
    <xdr:sp macro="" textlink="">
      <xdr:nvSpPr>
        <xdr:cNvPr id="434" name="テキスト ボックス 433"/>
        <xdr:cNvSpPr txBox="1"/>
      </xdr:nvSpPr>
      <xdr:spPr>
        <a:xfrm>
          <a:off x="8515428" y="136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69111</xdr:rowOff>
    </xdr:from>
    <xdr:to>
      <xdr:col>41</xdr:col>
      <xdr:colOff>101600</xdr:colOff>
      <xdr:row>77</xdr:row>
      <xdr:rowOff>170711</xdr:rowOff>
    </xdr:to>
    <xdr:sp macro="" textlink="">
      <xdr:nvSpPr>
        <xdr:cNvPr id="435" name="楕円 434"/>
        <xdr:cNvSpPr/>
      </xdr:nvSpPr>
      <xdr:spPr>
        <a:xfrm>
          <a:off x="7810500" y="132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161838</xdr:rowOff>
    </xdr:from>
    <xdr:ext cx="469744" cy="259045"/>
    <xdr:sp macro="" textlink="">
      <xdr:nvSpPr>
        <xdr:cNvPr id="436" name="テキスト ボックス 435"/>
        <xdr:cNvSpPr txBox="1"/>
      </xdr:nvSpPr>
      <xdr:spPr>
        <a:xfrm>
          <a:off x="7626428" y="133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110094</xdr:rowOff>
    </xdr:from>
    <xdr:to>
      <xdr:col>36</xdr:col>
      <xdr:colOff>165100</xdr:colOff>
      <xdr:row>78</xdr:row>
      <xdr:rowOff>40244</xdr:rowOff>
    </xdr:to>
    <xdr:sp macro="" textlink="">
      <xdr:nvSpPr>
        <xdr:cNvPr id="437" name="楕円 436"/>
        <xdr:cNvSpPr/>
      </xdr:nvSpPr>
      <xdr:spPr>
        <a:xfrm>
          <a:off x="6921500" y="133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31371</xdr:rowOff>
    </xdr:from>
    <xdr:ext cx="469744" cy="259045"/>
    <xdr:sp macro="" textlink="">
      <xdr:nvSpPr>
        <xdr:cNvPr id="438" name="テキスト ボックス 437"/>
        <xdr:cNvSpPr txBox="1"/>
      </xdr:nvSpPr>
      <xdr:spPr>
        <a:xfrm>
          <a:off x="6737428" y="1340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91160</xdr:rowOff>
    </xdr:from>
    <xdr:to>
      <xdr:col>55</xdr:col>
      <xdr:colOff>0</xdr:colOff>
      <xdr:row>97</xdr:row>
      <xdr:rowOff>8846</xdr:rowOff>
    </xdr:to>
    <xdr:cxnSp macro="">
      <xdr:nvCxnSpPr>
        <xdr:cNvPr id="467" name="直線コネクタ 466"/>
        <xdr:cNvCxnSpPr/>
      </xdr:nvCxnSpPr>
      <xdr:spPr>
        <a:xfrm flipV="1">
          <a:off x="9639300" y="16550360"/>
          <a:ext cx="8382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8846</xdr:rowOff>
    </xdr:from>
    <xdr:to>
      <xdr:col>50</xdr:col>
      <xdr:colOff>114300</xdr:colOff>
      <xdr:row>97</xdr:row>
      <xdr:rowOff>69272</xdr:rowOff>
    </xdr:to>
    <xdr:cxnSp macro="">
      <xdr:nvCxnSpPr>
        <xdr:cNvPr id="470" name="直線コネクタ 469"/>
        <xdr:cNvCxnSpPr/>
      </xdr:nvCxnSpPr>
      <xdr:spPr>
        <a:xfrm flipV="1">
          <a:off x="8750300" y="16639496"/>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149320</xdr:rowOff>
    </xdr:from>
    <xdr:to>
      <xdr:col>45</xdr:col>
      <xdr:colOff>177800</xdr:colOff>
      <xdr:row>97</xdr:row>
      <xdr:rowOff>69272</xdr:rowOff>
    </xdr:to>
    <xdr:cxnSp macro="">
      <xdr:nvCxnSpPr>
        <xdr:cNvPr id="473" name="直線コネクタ 472"/>
        <xdr:cNvCxnSpPr/>
      </xdr:nvCxnSpPr>
      <xdr:spPr>
        <a:xfrm>
          <a:off x="7861300" y="16608520"/>
          <a:ext cx="889000" cy="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149320</xdr:rowOff>
    </xdr:from>
    <xdr:to>
      <xdr:col>41</xdr:col>
      <xdr:colOff>50800</xdr:colOff>
      <xdr:row>98</xdr:row>
      <xdr:rowOff>37382</xdr:rowOff>
    </xdr:to>
    <xdr:cxnSp macro="">
      <xdr:nvCxnSpPr>
        <xdr:cNvPr id="476" name="直線コネクタ 475"/>
        <xdr:cNvCxnSpPr/>
      </xdr:nvCxnSpPr>
      <xdr:spPr>
        <a:xfrm flipV="1">
          <a:off x="6972300" y="16608520"/>
          <a:ext cx="889000" cy="2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40360</xdr:rowOff>
    </xdr:from>
    <xdr:to>
      <xdr:col>55</xdr:col>
      <xdr:colOff>50800</xdr:colOff>
      <xdr:row>96</xdr:row>
      <xdr:rowOff>141960</xdr:rowOff>
    </xdr:to>
    <xdr:sp macro="" textlink="">
      <xdr:nvSpPr>
        <xdr:cNvPr id="486" name="楕円 485"/>
        <xdr:cNvSpPr/>
      </xdr:nvSpPr>
      <xdr:spPr>
        <a:xfrm>
          <a:off x="10426700" y="164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18787</xdr:rowOff>
    </xdr:from>
    <xdr:ext cx="534377" cy="259045"/>
    <xdr:sp macro="" textlink="">
      <xdr:nvSpPr>
        <xdr:cNvPr id="487" name="普通建設事業費 （ うち更新整備　）該当値テキスト"/>
        <xdr:cNvSpPr txBox="1"/>
      </xdr:nvSpPr>
      <xdr:spPr>
        <a:xfrm>
          <a:off x="10528300" y="1647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129496</xdr:rowOff>
    </xdr:from>
    <xdr:to>
      <xdr:col>50</xdr:col>
      <xdr:colOff>165100</xdr:colOff>
      <xdr:row>97</xdr:row>
      <xdr:rowOff>59646</xdr:rowOff>
    </xdr:to>
    <xdr:sp macro="" textlink="">
      <xdr:nvSpPr>
        <xdr:cNvPr id="488" name="楕円 487"/>
        <xdr:cNvSpPr/>
      </xdr:nvSpPr>
      <xdr:spPr>
        <a:xfrm>
          <a:off x="9588500" y="165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50773</xdr:rowOff>
    </xdr:from>
    <xdr:ext cx="534377" cy="259045"/>
    <xdr:sp macro="" textlink="">
      <xdr:nvSpPr>
        <xdr:cNvPr id="489" name="テキスト ボックス 488"/>
        <xdr:cNvSpPr txBox="1"/>
      </xdr:nvSpPr>
      <xdr:spPr>
        <a:xfrm>
          <a:off x="9372111" y="166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18472</xdr:rowOff>
    </xdr:from>
    <xdr:to>
      <xdr:col>46</xdr:col>
      <xdr:colOff>38100</xdr:colOff>
      <xdr:row>97</xdr:row>
      <xdr:rowOff>120072</xdr:rowOff>
    </xdr:to>
    <xdr:sp macro="" textlink="">
      <xdr:nvSpPr>
        <xdr:cNvPr id="490" name="楕円 489"/>
        <xdr:cNvSpPr/>
      </xdr:nvSpPr>
      <xdr:spPr>
        <a:xfrm>
          <a:off x="8699500" y="166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111199</xdr:rowOff>
    </xdr:from>
    <xdr:ext cx="534377" cy="259045"/>
    <xdr:sp macro="" textlink="">
      <xdr:nvSpPr>
        <xdr:cNvPr id="491" name="テキスト ボックス 490"/>
        <xdr:cNvSpPr txBox="1"/>
      </xdr:nvSpPr>
      <xdr:spPr>
        <a:xfrm>
          <a:off x="8483111" y="167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98520</xdr:rowOff>
    </xdr:from>
    <xdr:to>
      <xdr:col>41</xdr:col>
      <xdr:colOff>101600</xdr:colOff>
      <xdr:row>97</xdr:row>
      <xdr:rowOff>28670</xdr:rowOff>
    </xdr:to>
    <xdr:sp macro="" textlink="">
      <xdr:nvSpPr>
        <xdr:cNvPr id="492" name="楕円 491"/>
        <xdr:cNvSpPr/>
      </xdr:nvSpPr>
      <xdr:spPr>
        <a:xfrm>
          <a:off x="7810500" y="165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19797</xdr:rowOff>
    </xdr:from>
    <xdr:ext cx="534377" cy="259045"/>
    <xdr:sp macro="" textlink="">
      <xdr:nvSpPr>
        <xdr:cNvPr id="493" name="テキスト ボックス 492"/>
        <xdr:cNvSpPr txBox="1"/>
      </xdr:nvSpPr>
      <xdr:spPr>
        <a:xfrm>
          <a:off x="7594111" y="1665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158032</xdr:rowOff>
    </xdr:from>
    <xdr:to>
      <xdr:col>36</xdr:col>
      <xdr:colOff>165100</xdr:colOff>
      <xdr:row>98</xdr:row>
      <xdr:rowOff>88182</xdr:rowOff>
    </xdr:to>
    <xdr:sp macro="" textlink="">
      <xdr:nvSpPr>
        <xdr:cNvPr id="494" name="楕円 493"/>
        <xdr:cNvSpPr/>
      </xdr:nvSpPr>
      <xdr:spPr>
        <a:xfrm>
          <a:off x="6921500" y="1678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79309</xdr:rowOff>
    </xdr:from>
    <xdr:ext cx="469744" cy="259045"/>
    <xdr:sp macro="" textlink="">
      <xdr:nvSpPr>
        <xdr:cNvPr id="495" name="テキスト ボックス 494"/>
        <xdr:cNvSpPr txBox="1"/>
      </xdr:nvSpPr>
      <xdr:spPr>
        <a:xfrm>
          <a:off x="6737428" y="1688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44031</xdr:rowOff>
    </xdr:from>
    <xdr:to>
      <xdr:col>85</xdr:col>
      <xdr:colOff>127000</xdr:colOff>
      <xdr:row>39</xdr:row>
      <xdr:rowOff>44412</xdr:rowOff>
    </xdr:to>
    <xdr:cxnSp macro="">
      <xdr:nvCxnSpPr>
        <xdr:cNvPr id="524" name="直線コネクタ 523"/>
        <xdr:cNvCxnSpPr/>
      </xdr:nvCxnSpPr>
      <xdr:spPr>
        <a:xfrm flipV="1">
          <a:off x="15481300" y="673058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44412</xdr:rowOff>
    </xdr:from>
    <xdr:to>
      <xdr:col>81</xdr:col>
      <xdr:colOff>50800</xdr:colOff>
      <xdr:row>39</xdr:row>
      <xdr:rowOff>44450</xdr:rowOff>
    </xdr:to>
    <xdr:cxnSp macro="">
      <xdr:nvCxnSpPr>
        <xdr:cNvPr id="527" name="直線コネクタ 526"/>
        <xdr:cNvCxnSpPr/>
      </xdr:nvCxnSpPr>
      <xdr:spPr>
        <a:xfrm flipV="1">
          <a:off x="14592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31762</xdr:rowOff>
    </xdr:from>
    <xdr:to>
      <xdr:col>76</xdr:col>
      <xdr:colOff>114300</xdr:colOff>
      <xdr:row>39</xdr:row>
      <xdr:rowOff>44450</xdr:rowOff>
    </xdr:to>
    <xdr:cxnSp macro="">
      <xdr:nvCxnSpPr>
        <xdr:cNvPr id="530" name="直線コネクタ 529"/>
        <xdr:cNvCxnSpPr/>
      </xdr:nvCxnSpPr>
      <xdr:spPr>
        <a:xfrm>
          <a:off x="13703300" y="6718312"/>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31762</xdr:rowOff>
    </xdr:from>
    <xdr:to>
      <xdr:col>71</xdr:col>
      <xdr:colOff>177800</xdr:colOff>
      <xdr:row>39</xdr:row>
      <xdr:rowOff>31991</xdr:rowOff>
    </xdr:to>
    <xdr:cxnSp macro="">
      <xdr:nvCxnSpPr>
        <xdr:cNvPr id="533" name="直線コネクタ 532"/>
        <xdr:cNvCxnSpPr/>
      </xdr:nvCxnSpPr>
      <xdr:spPr>
        <a:xfrm flipV="1">
          <a:off x="12814300" y="671831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164681</xdr:rowOff>
    </xdr:from>
    <xdr:to>
      <xdr:col>85</xdr:col>
      <xdr:colOff>177800</xdr:colOff>
      <xdr:row>39</xdr:row>
      <xdr:rowOff>94831</xdr:rowOff>
    </xdr:to>
    <xdr:sp macro="" textlink="">
      <xdr:nvSpPr>
        <xdr:cNvPr id="543" name="楕円 542"/>
        <xdr:cNvSpPr/>
      </xdr:nvSpPr>
      <xdr:spPr>
        <a:xfrm>
          <a:off x="162687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79608</xdr:rowOff>
    </xdr:from>
    <xdr:ext cx="313932" cy="259045"/>
    <xdr:sp macro="" textlink="">
      <xdr:nvSpPr>
        <xdr:cNvPr id="544" name="災害復旧事業費該当値テキスト"/>
        <xdr:cNvSpPr txBox="1"/>
      </xdr:nvSpPr>
      <xdr:spPr>
        <a:xfrm>
          <a:off x="16370300" y="6594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165062</xdr:rowOff>
    </xdr:from>
    <xdr:to>
      <xdr:col>81</xdr:col>
      <xdr:colOff>101600</xdr:colOff>
      <xdr:row>39</xdr:row>
      <xdr:rowOff>95212</xdr:rowOff>
    </xdr:to>
    <xdr:sp macro="" textlink="">
      <xdr:nvSpPr>
        <xdr:cNvPr id="545" name="楕円 544"/>
        <xdr:cNvSpPr/>
      </xdr:nvSpPr>
      <xdr:spPr>
        <a:xfrm>
          <a:off x="15430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86339</xdr:rowOff>
    </xdr:from>
    <xdr:ext cx="249299" cy="259045"/>
    <xdr:sp macro="" textlink="">
      <xdr:nvSpPr>
        <xdr:cNvPr id="546" name="テキスト ボックス 545"/>
        <xdr:cNvSpPr txBox="1"/>
      </xdr:nvSpPr>
      <xdr:spPr>
        <a:xfrm>
          <a:off x="15356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152412</xdr:rowOff>
    </xdr:from>
    <xdr:to>
      <xdr:col>72</xdr:col>
      <xdr:colOff>38100</xdr:colOff>
      <xdr:row>39</xdr:row>
      <xdr:rowOff>82562</xdr:rowOff>
    </xdr:to>
    <xdr:sp macro="" textlink="">
      <xdr:nvSpPr>
        <xdr:cNvPr id="549" name="楕円 548"/>
        <xdr:cNvSpPr/>
      </xdr:nvSpPr>
      <xdr:spPr>
        <a:xfrm>
          <a:off x="13652500" y="66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73689</xdr:rowOff>
    </xdr:from>
    <xdr:ext cx="378565" cy="259045"/>
    <xdr:sp macro="" textlink="">
      <xdr:nvSpPr>
        <xdr:cNvPr id="550" name="テキスト ボックス 549"/>
        <xdr:cNvSpPr txBox="1"/>
      </xdr:nvSpPr>
      <xdr:spPr>
        <a:xfrm>
          <a:off x="13514017" y="6760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152641</xdr:rowOff>
    </xdr:from>
    <xdr:to>
      <xdr:col>67</xdr:col>
      <xdr:colOff>101600</xdr:colOff>
      <xdr:row>39</xdr:row>
      <xdr:rowOff>82791</xdr:rowOff>
    </xdr:to>
    <xdr:sp macro="" textlink="">
      <xdr:nvSpPr>
        <xdr:cNvPr id="551" name="楕円 550"/>
        <xdr:cNvSpPr/>
      </xdr:nvSpPr>
      <xdr:spPr>
        <a:xfrm>
          <a:off x="12763500" y="66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73918</xdr:rowOff>
    </xdr:from>
    <xdr:ext cx="378565" cy="259045"/>
    <xdr:sp macro="" textlink="">
      <xdr:nvSpPr>
        <xdr:cNvPr id="552" name="テキスト ボックス 551"/>
        <xdr:cNvSpPr txBox="1"/>
      </xdr:nvSpPr>
      <xdr:spPr>
        <a:xfrm>
          <a:off x="12625017" y="676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70205</xdr:rowOff>
    </xdr:from>
    <xdr:to>
      <xdr:col>85</xdr:col>
      <xdr:colOff>127000</xdr:colOff>
      <xdr:row>76</xdr:row>
      <xdr:rowOff>87836</xdr:rowOff>
    </xdr:to>
    <xdr:cxnSp macro="">
      <xdr:nvCxnSpPr>
        <xdr:cNvPr id="627" name="直線コネクタ 626"/>
        <xdr:cNvCxnSpPr/>
      </xdr:nvCxnSpPr>
      <xdr:spPr>
        <a:xfrm flipV="1">
          <a:off x="15481300" y="13100405"/>
          <a:ext cx="8382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106867</xdr:rowOff>
    </xdr:from>
    <xdr:to>
      <xdr:col>81</xdr:col>
      <xdr:colOff>50800</xdr:colOff>
      <xdr:row>76</xdr:row>
      <xdr:rowOff>87836</xdr:rowOff>
    </xdr:to>
    <xdr:cxnSp macro="">
      <xdr:nvCxnSpPr>
        <xdr:cNvPr id="630" name="直線コネクタ 629"/>
        <xdr:cNvCxnSpPr/>
      </xdr:nvCxnSpPr>
      <xdr:spPr>
        <a:xfrm>
          <a:off x="14592300" y="12965617"/>
          <a:ext cx="889000" cy="1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59604</xdr:rowOff>
    </xdr:from>
    <xdr:to>
      <xdr:col>76</xdr:col>
      <xdr:colOff>114300</xdr:colOff>
      <xdr:row>75</xdr:row>
      <xdr:rowOff>106867</xdr:rowOff>
    </xdr:to>
    <xdr:cxnSp macro="">
      <xdr:nvCxnSpPr>
        <xdr:cNvPr id="633" name="直線コネクタ 632"/>
        <xdr:cNvCxnSpPr/>
      </xdr:nvCxnSpPr>
      <xdr:spPr>
        <a:xfrm>
          <a:off x="13703300" y="12918354"/>
          <a:ext cx="8890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2854</xdr:rowOff>
    </xdr:from>
    <xdr:to>
      <xdr:col>71</xdr:col>
      <xdr:colOff>177800</xdr:colOff>
      <xdr:row>75</xdr:row>
      <xdr:rowOff>59604</xdr:rowOff>
    </xdr:to>
    <xdr:cxnSp macro="">
      <xdr:nvCxnSpPr>
        <xdr:cNvPr id="636" name="直線コネクタ 635"/>
        <xdr:cNvCxnSpPr/>
      </xdr:nvCxnSpPr>
      <xdr:spPr>
        <a:xfrm>
          <a:off x="12814300" y="12861604"/>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19405</xdr:rowOff>
    </xdr:from>
    <xdr:to>
      <xdr:col>85</xdr:col>
      <xdr:colOff>177800</xdr:colOff>
      <xdr:row>76</xdr:row>
      <xdr:rowOff>121005</xdr:rowOff>
    </xdr:to>
    <xdr:sp macro="" textlink="">
      <xdr:nvSpPr>
        <xdr:cNvPr id="646" name="楕円 645"/>
        <xdr:cNvSpPr/>
      </xdr:nvSpPr>
      <xdr:spPr>
        <a:xfrm>
          <a:off x="16268700" y="130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169282</xdr:rowOff>
    </xdr:from>
    <xdr:ext cx="534377" cy="259045"/>
    <xdr:sp macro="" textlink="">
      <xdr:nvSpPr>
        <xdr:cNvPr id="647" name="公債費該当値テキスト"/>
        <xdr:cNvSpPr txBox="1"/>
      </xdr:nvSpPr>
      <xdr:spPr>
        <a:xfrm>
          <a:off x="16370300" y="130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37036</xdr:rowOff>
    </xdr:from>
    <xdr:to>
      <xdr:col>81</xdr:col>
      <xdr:colOff>101600</xdr:colOff>
      <xdr:row>76</xdr:row>
      <xdr:rowOff>138636</xdr:rowOff>
    </xdr:to>
    <xdr:sp macro="" textlink="">
      <xdr:nvSpPr>
        <xdr:cNvPr id="648" name="楕円 647"/>
        <xdr:cNvSpPr/>
      </xdr:nvSpPr>
      <xdr:spPr>
        <a:xfrm>
          <a:off x="15430500" y="130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129763</xdr:rowOff>
    </xdr:from>
    <xdr:ext cx="534377" cy="259045"/>
    <xdr:sp macro="" textlink="">
      <xdr:nvSpPr>
        <xdr:cNvPr id="649" name="テキスト ボックス 648"/>
        <xdr:cNvSpPr txBox="1"/>
      </xdr:nvSpPr>
      <xdr:spPr>
        <a:xfrm>
          <a:off x="15214111" y="1315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56067</xdr:rowOff>
    </xdr:from>
    <xdr:to>
      <xdr:col>76</xdr:col>
      <xdr:colOff>165100</xdr:colOff>
      <xdr:row>75</xdr:row>
      <xdr:rowOff>157668</xdr:rowOff>
    </xdr:to>
    <xdr:sp macro="" textlink="">
      <xdr:nvSpPr>
        <xdr:cNvPr id="650" name="楕円 649"/>
        <xdr:cNvSpPr/>
      </xdr:nvSpPr>
      <xdr:spPr>
        <a:xfrm>
          <a:off x="14541500" y="129148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148795</xdr:rowOff>
    </xdr:from>
    <xdr:ext cx="534377" cy="259045"/>
    <xdr:sp macro="" textlink="">
      <xdr:nvSpPr>
        <xdr:cNvPr id="651" name="テキスト ボックス 650"/>
        <xdr:cNvSpPr txBox="1"/>
      </xdr:nvSpPr>
      <xdr:spPr>
        <a:xfrm>
          <a:off x="14325111" y="1300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8804</xdr:rowOff>
    </xdr:from>
    <xdr:to>
      <xdr:col>72</xdr:col>
      <xdr:colOff>38100</xdr:colOff>
      <xdr:row>75</xdr:row>
      <xdr:rowOff>110404</xdr:rowOff>
    </xdr:to>
    <xdr:sp macro="" textlink="">
      <xdr:nvSpPr>
        <xdr:cNvPr id="652" name="楕円 651"/>
        <xdr:cNvSpPr/>
      </xdr:nvSpPr>
      <xdr:spPr>
        <a:xfrm>
          <a:off x="13652500" y="1286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101531</xdr:rowOff>
    </xdr:from>
    <xdr:ext cx="534377" cy="259045"/>
    <xdr:sp macro="" textlink="">
      <xdr:nvSpPr>
        <xdr:cNvPr id="653" name="テキスト ボックス 652"/>
        <xdr:cNvSpPr txBox="1"/>
      </xdr:nvSpPr>
      <xdr:spPr>
        <a:xfrm>
          <a:off x="13436111" y="129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123504</xdr:rowOff>
    </xdr:from>
    <xdr:to>
      <xdr:col>67</xdr:col>
      <xdr:colOff>101600</xdr:colOff>
      <xdr:row>75</xdr:row>
      <xdr:rowOff>53654</xdr:rowOff>
    </xdr:to>
    <xdr:sp macro="" textlink="">
      <xdr:nvSpPr>
        <xdr:cNvPr id="654" name="楕円 653"/>
        <xdr:cNvSpPr/>
      </xdr:nvSpPr>
      <xdr:spPr>
        <a:xfrm>
          <a:off x="12763500" y="128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44781</xdr:rowOff>
    </xdr:from>
    <xdr:ext cx="534377" cy="259045"/>
    <xdr:sp macro="" textlink="">
      <xdr:nvSpPr>
        <xdr:cNvPr id="655" name="テキスト ボックス 654"/>
        <xdr:cNvSpPr txBox="1"/>
      </xdr:nvSpPr>
      <xdr:spPr>
        <a:xfrm>
          <a:off x="12547111" y="1290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115788</xdr:rowOff>
    </xdr:from>
    <xdr:to>
      <xdr:col>85</xdr:col>
      <xdr:colOff>127000</xdr:colOff>
      <xdr:row>97</xdr:row>
      <xdr:rowOff>120817</xdr:rowOff>
    </xdr:to>
    <xdr:cxnSp macro="">
      <xdr:nvCxnSpPr>
        <xdr:cNvPr id="682" name="直線コネクタ 681"/>
        <xdr:cNvCxnSpPr/>
      </xdr:nvCxnSpPr>
      <xdr:spPr>
        <a:xfrm>
          <a:off x="15481300" y="1674643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95900</xdr:rowOff>
    </xdr:from>
    <xdr:to>
      <xdr:col>81</xdr:col>
      <xdr:colOff>50800</xdr:colOff>
      <xdr:row>97</xdr:row>
      <xdr:rowOff>115788</xdr:rowOff>
    </xdr:to>
    <xdr:cxnSp macro="">
      <xdr:nvCxnSpPr>
        <xdr:cNvPr id="685" name="直線コネクタ 684"/>
        <xdr:cNvCxnSpPr/>
      </xdr:nvCxnSpPr>
      <xdr:spPr>
        <a:xfrm>
          <a:off x="14592300" y="1672655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95900</xdr:rowOff>
    </xdr:from>
    <xdr:to>
      <xdr:col>76</xdr:col>
      <xdr:colOff>114300</xdr:colOff>
      <xdr:row>98</xdr:row>
      <xdr:rowOff>35641</xdr:rowOff>
    </xdr:to>
    <xdr:cxnSp macro="">
      <xdr:nvCxnSpPr>
        <xdr:cNvPr id="688" name="直線コネクタ 687"/>
        <xdr:cNvCxnSpPr/>
      </xdr:nvCxnSpPr>
      <xdr:spPr>
        <a:xfrm flipV="1">
          <a:off x="13703300" y="16726550"/>
          <a:ext cx="889000" cy="1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162880</xdr:rowOff>
    </xdr:from>
    <xdr:to>
      <xdr:col>71</xdr:col>
      <xdr:colOff>177800</xdr:colOff>
      <xdr:row>98</xdr:row>
      <xdr:rowOff>35641</xdr:rowOff>
    </xdr:to>
    <xdr:cxnSp macro="">
      <xdr:nvCxnSpPr>
        <xdr:cNvPr id="691" name="直線コネクタ 690"/>
        <xdr:cNvCxnSpPr/>
      </xdr:nvCxnSpPr>
      <xdr:spPr>
        <a:xfrm>
          <a:off x="12814300" y="16622080"/>
          <a:ext cx="889000" cy="2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70017</xdr:rowOff>
    </xdr:from>
    <xdr:to>
      <xdr:col>85</xdr:col>
      <xdr:colOff>177800</xdr:colOff>
      <xdr:row>98</xdr:row>
      <xdr:rowOff>167</xdr:rowOff>
    </xdr:to>
    <xdr:sp macro="" textlink="">
      <xdr:nvSpPr>
        <xdr:cNvPr id="701" name="楕円 700"/>
        <xdr:cNvSpPr/>
      </xdr:nvSpPr>
      <xdr:spPr>
        <a:xfrm>
          <a:off x="16268700" y="167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48444</xdr:rowOff>
    </xdr:from>
    <xdr:ext cx="469744" cy="259045"/>
    <xdr:sp macro="" textlink="">
      <xdr:nvSpPr>
        <xdr:cNvPr id="702" name="積立金該当値テキスト"/>
        <xdr:cNvSpPr txBox="1"/>
      </xdr:nvSpPr>
      <xdr:spPr>
        <a:xfrm>
          <a:off x="16370300" y="166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64988</xdr:rowOff>
    </xdr:from>
    <xdr:to>
      <xdr:col>81</xdr:col>
      <xdr:colOff>101600</xdr:colOff>
      <xdr:row>97</xdr:row>
      <xdr:rowOff>166588</xdr:rowOff>
    </xdr:to>
    <xdr:sp macro="" textlink="">
      <xdr:nvSpPr>
        <xdr:cNvPr id="703" name="楕円 702"/>
        <xdr:cNvSpPr/>
      </xdr:nvSpPr>
      <xdr:spPr>
        <a:xfrm>
          <a:off x="15430500" y="166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157715</xdr:rowOff>
    </xdr:from>
    <xdr:ext cx="469744" cy="259045"/>
    <xdr:sp macro="" textlink="">
      <xdr:nvSpPr>
        <xdr:cNvPr id="704" name="テキスト ボックス 703"/>
        <xdr:cNvSpPr txBox="1"/>
      </xdr:nvSpPr>
      <xdr:spPr>
        <a:xfrm>
          <a:off x="15246428" y="1678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45100</xdr:rowOff>
    </xdr:from>
    <xdr:to>
      <xdr:col>76</xdr:col>
      <xdr:colOff>165100</xdr:colOff>
      <xdr:row>97</xdr:row>
      <xdr:rowOff>146700</xdr:rowOff>
    </xdr:to>
    <xdr:sp macro="" textlink="">
      <xdr:nvSpPr>
        <xdr:cNvPr id="705" name="楕円 704"/>
        <xdr:cNvSpPr/>
      </xdr:nvSpPr>
      <xdr:spPr>
        <a:xfrm>
          <a:off x="14541500" y="166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137827</xdr:rowOff>
    </xdr:from>
    <xdr:ext cx="469744" cy="259045"/>
    <xdr:sp macro="" textlink="">
      <xdr:nvSpPr>
        <xdr:cNvPr id="706" name="テキスト ボックス 705"/>
        <xdr:cNvSpPr txBox="1"/>
      </xdr:nvSpPr>
      <xdr:spPr>
        <a:xfrm>
          <a:off x="14357428" y="167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156291</xdr:rowOff>
    </xdr:from>
    <xdr:to>
      <xdr:col>72</xdr:col>
      <xdr:colOff>38100</xdr:colOff>
      <xdr:row>98</xdr:row>
      <xdr:rowOff>86441</xdr:rowOff>
    </xdr:to>
    <xdr:sp macro="" textlink="">
      <xdr:nvSpPr>
        <xdr:cNvPr id="707" name="楕円 706"/>
        <xdr:cNvSpPr/>
      </xdr:nvSpPr>
      <xdr:spPr>
        <a:xfrm>
          <a:off x="13652500" y="167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77568</xdr:rowOff>
    </xdr:from>
    <xdr:ext cx="469744" cy="259045"/>
    <xdr:sp macro="" textlink="">
      <xdr:nvSpPr>
        <xdr:cNvPr id="708" name="テキスト ボックス 707"/>
        <xdr:cNvSpPr txBox="1"/>
      </xdr:nvSpPr>
      <xdr:spPr>
        <a:xfrm>
          <a:off x="13468428" y="168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112080</xdr:rowOff>
    </xdr:from>
    <xdr:to>
      <xdr:col>67</xdr:col>
      <xdr:colOff>101600</xdr:colOff>
      <xdr:row>97</xdr:row>
      <xdr:rowOff>42230</xdr:rowOff>
    </xdr:to>
    <xdr:sp macro="" textlink="">
      <xdr:nvSpPr>
        <xdr:cNvPr id="709" name="楕円 708"/>
        <xdr:cNvSpPr/>
      </xdr:nvSpPr>
      <xdr:spPr>
        <a:xfrm>
          <a:off x="12763500" y="1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33357</xdr:rowOff>
    </xdr:from>
    <xdr:ext cx="469744" cy="259045"/>
    <xdr:sp macro="" textlink="">
      <xdr:nvSpPr>
        <xdr:cNvPr id="710" name="テキスト ボックス 709"/>
        <xdr:cNvSpPr txBox="1"/>
      </xdr:nvSpPr>
      <xdr:spPr>
        <a:xfrm>
          <a:off x="12579428" y="166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168111</xdr:rowOff>
    </xdr:from>
    <xdr:to>
      <xdr:col>116</xdr:col>
      <xdr:colOff>63500</xdr:colOff>
      <xdr:row>38</xdr:row>
      <xdr:rowOff>109982</xdr:rowOff>
    </xdr:to>
    <xdr:cxnSp macro="">
      <xdr:nvCxnSpPr>
        <xdr:cNvPr id="741" name="直線コネクタ 740"/>
        <xdr:cNvCxnSpPr/>
      </xdr:nvCxnSpPr>
      <xdr:spPr>
        <a:xfrm flipV="1">
          <a:off x="21323300" y="6511761"/>
          <a:ext cx="838200" cy="1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109982</xdr:rowOff>
    </xdr:from>
    <xdr:to>
      <xdr:col>111</xdr:col>
      <xdr:colOff>177800</xdr:colOff>
      <xdr:row>38</xdr:row>
      <xdr:rowOff>132025</xdr:rowOff>
    </xdr:to>
    <xdr:cxnSp macro="">
      <xdr:nvCxnSpPr>
        <xdr:cNvPr id="744" name="直線コネクタ 743"/>
        <xdr:cNvCxnSpPr/>
      </xdr:nvCxnSpPr>
      <xdr:spPr>
        <a:xfrm flipV="1">
          <a:off x="20434300" y="6625082"/>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132025</xdr:rowOff>
    </xdr:from>
    <xdr:to>
      <xdr:col>107</xdr:col>
      <xdr:colOff>50800</xdr:colOff>
      <xdr:row>38</xdr:row>
      <xdr:rowOff>161907</xdr:rowOff>
    </xdr:to>
    <xdr:cxnSp macro="">
      <xdr:nvCxnSpPr>
        <xdr:cNvPr id="747" name="直線コネクタ 746"/>
        <xdr:cNvCxnSpPr/>
      </xdr:nvCxnSpPr>
      <xdr:spPr>
        <a:xfrm flipV="1">
          <a:off x="19545300" y="6647125"/>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105247</xdr:rowOff>
    </xdr:from>
    <xdr:to>
      <xdr:col>102</xdr:col>
      <xdr:colOff>114300</xdr:colOff>
      <xdr:row>38</xdr:row>
      <xdr:rowOff>161907</xdr:rowOff>
    </xdr:to>
    <xdr:cxnSp macro="">
      <xdr:nvCxnSpPr>
        <xdr:cNvPr id="750" name="直線コネクタ 749"/>
        <xdr:cNvCxnSpPr/>
      </xdr:nvCxnSpPr>
      <xdr:spPr>
        <a:xfrm>
          <a:off x="18656300" y="6620347"/>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117312</xdr:rowOff>
    </xdr:from>
    <xdr:to>
      <xdr:col>116</xdr:col>
      <xdr:colOff>114300</xdr:colOff>
      <xdr:row>38</xdr:row>
      <xdr:rowOff>47462</xdr:rowOff>
    </xdr:to>
    <xdr:sp macro="" textlink="">
      <xdr:nvSpPr>
        <xdr:cNvPr id="760" name="楕円 759"/>
        <xdr:cNvSpPr/>
      </xdr:nvSpPr>
      <xdr:spPr>
        <a:xfrm>
          <a:off x="22110700" y="64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95739</xdr:rowOff>
    </xdr:from>
    <xdr:ext cx="469744" cy="259045"/>
    <xdr:sp macro="" textlink="">
      <xdr:nvSpPr>
        <xdr:cNvPr id="761" name="投資及び出資金該当値テキスト"/>
        <xdr:cNvSpPr txBox="1"/>
      </xdr:nvSpPr>
      <xdr:spPr>
        <a:xfrm>
          <a:off x="22212300"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59182</xdr:rowOff>
    </xdr:from>
    <xdr:to>
      <xdr:col>112</xdr:col>
      <xdr:colOff>38100</xdr:colOff>
      <xdr:row>38</xdr:row>
      <xdr:rowOff>160782</xdr:rowOff>
    </xdr:to>
    <xdr:sp macro="" textlink="">
      <xdr:nvSpPr>
        <xdr:cNvPr id="762" name="楕円 761"/>
        <xdr:cNvSpPr/>
      </xdr:nvSpPr>
      <xdr:spPr>
        <a:xfrm>
          <a:off x="21272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151909</xdr:rowOff>
    </xdr:from>
    <xdr:ext cx="378565" cy="259045"/>
    <xdr:sp macro="" textlink="">
      <xdr:nvSpPr>
        <xdr:cNvPr id="763" name="テキスト ボックス 762"/>
        <xdr:cNvSpPr txBox="1"/>
      </xdr:nvSpPr>
      <xdr:spPr>
        <a:xfrm>
          <a:off x="21134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81225</xdr:rowOff>
    </xdr:from>
    <xdr:to>
      <xdr:col>107</xdr:col>
      <xdr:colOff>101600</xdr:colOff>
      <xdr:row>39</xdr:row>
      <xdr:rowOff>11375</xdr:rowOff>
    </xdr:to>
    <xdr:sp macro="" textlink="">
      <xdr:nvSpPr>
        <xdr:cNvPr id="764" name="楕円 763"/>
        <xdr:cNvSpPr/>
      </xdr:nvSpPr>
      <xdr:spPr>
        <a:xfrm>
          <a:off x="20383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2502</xdr:rowOff>
    </xdr:from>
    <xdr:ext cx="378565" cy="259045"/>
    <xdr:sp macro="" textlink="">
      <xdr:nvSpPr>
        <xdr:cNvPr id="765" name="テキスト ボックス 764"/>
        <xdr:cNvSpPr txBox="1"/>
      </xdr:nvSpPr>
      <xdr:spPr>
        <a:xfrm>
          <a:off x="20245017" y="668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111107</xdr:rowOff>
    </xdr:from>
    <xdr:to>
      <xdr:col>102</xdr:col>
      <xdr:colOff>165100</xdr:colOff>
      <xdr:row>39</xdr:row>
      <xdr:rowOff>41257</xdr:rowOff>
    </xdr:to>
    <xdr:sp macro="" textlink="">
      <xdr:nvSpPr>
        <xdr:cNvPr id="766" name="楕円 765"/>
        <xdr:cNvSpPr/>
      </xdr:nvSpPr>
      <xdr:spPr>
        <a:xfrm>
          <a:off x="19494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32384</xdr:rowOff>
    </xdr:from>
    <xdr:ext cx="378565" cy="259045"/>
    <xdr:sp macro="" textlink="">
      <xdr:nvSpPr>
        <xdr:cNvPr id="767" name="テキスト ボックス 766"/>
        <xdr:cNvSpPr txBox="1"/>
      </xdr:nvSpPr>
      <xdr:spPr>
        <a:xfrm>
          <a:off x="19356017" y="671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54447</xdr:rowOff>
    </xdr:from>
    <xdr:to>
      <xdr:col>98</xdr:col>
      <xdr:colOff>38100</xdr:colOff>
      <xdr:row>38</xdr:row>
      <xdr:rowOff>156047</xdr:rowOff>
    </xdr:to>
    <xdr:sp macro="" textlink="">
      <xdr:nvSpPr>
        <xdr:cNvPr id="768" name="楕円 767"/>
        <xdr:cNvSpPr/>
      </xdr:nvSpPr>
      <xdr:spPr>
        <a:xfrm>
          <a:off x="18605500" y="65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147174</xdr:rowOff>
    </xdr:from>
    <xdr:ext cx="469744" cy="259045"/>
    <xdr:sp macro="" textlink="">
      <xdr:nvSpPr>
        <xdr:cNvPr id="769" name="テキスト ボックス 768"/>
        <xdr:cNvSpPr txBox="1"/>
      </xdr:nvSpPr>
      <xdr:spPr>
        <a:xfrm>
          <a:off x="18421428" y="666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11260</xdr:rowOff>
    </xdr:from>
    <xdr:to>
      <xdr:col>116</xdr:col>
      <xdr:colOff>63500</xdr:colOff>
      <xdr:row>59</xdr:row>
      <xdr:rowOff>16452</xdr:rowOff>
    </xdr:to>
    <xdr:cxnSp macro="">
      <xdr:nvCxnSpPr>
        <xdr:cNvPr id="800" name="直線コネクタ 799"/>
        <xdr:cNvCxnSpPr/>
      </xdr:nvCxnSpPr>
      <xdr:spPr>
        <a:xfrm>
          <a:off x="21323300" y="10126810"/>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118995</xdr:rowOff>
    </xdr:from>
    <xdr:to>
      <xdr:col>111</xdr:col>
      <xdr:colOff>177800</xdr:colOff>
      <xdr:row>59</xdr:row>
      <xdr:rowOff>11260</xdr:rowOff>
    </xdr:to>
    <xdr:cxnSp macro="">
      <xdr:nvCxnSpPr>
        <xdr:cNvPr id="803" name="直線コネクタ 802"/>
        <xdr:cNvCxnSpPr/>
      </xdr:nvCxnSpPr>
      <xdr:spPr>
        <a:xfrm>
          <a:off x="20434300" y="10063095"/>
          <a:ext cx="889000" cy="6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118995</xdr:rowOff>
    </xdr:from>
    <xdr:to>
      <xdr:col>107</xdr:col>
      <xdr:colOff>50800</xdr:colOff>
      <xdr:row>59</xdr:row>
      <xdr:rowOff>30168</xdr:rowOff>
    </xdr:to>
    <xdr:cxnSp macro="">
      <xdr:nvCxnSpPr>
        <xdr:cNvPr id="806" name="直線コネクタ 805"/>
        <xdr:cNvCxnSpPr/>
      </xdr:nvCxnSpPr>
      <xdr:spPr>
        <a:xfrm flipV="1">
          <a:off x="19545300" y="10063095"/>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131731</xdr:rowOff>
    </xdr:from>
    <xdr:to>
      <xdr:col>102</xdr:col>
      <xdr:colOff>114300</xdr:colOff>
      <xdr:row>59</xdr:row>
      <xdr:rowOff>30168</xdr:rowOff>
    </xdr:to>
    <xdr:cxnSp macro="">
      <xdr:nvCxnSpPr>
        <xdr:cNvPr id="809" name="直線コネクタ 808"/>
        <xdr:cNvCxnSpPr/>
      </xdr:nvCxnSpPr>
      <xdr:spPr>
        <a:xfrm>
          <a:off x="18656300" y="9732931"/>
          <a:ext cx="889000" cy="4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3" name="テキスト ボックス 812"/>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137102</xdr:rowOff>
    </xdr:from>
    <xdr:to>
      <xdr:col>116</xdr:col>
      <xdr:colOff>114300</xdr:colOff>
      <xdr:row>59</xdr:row>
      <xdr:rowOff>67252</xdr:rowOff>
    </xdr:to>
    <xdr:sp macro="" textlink="">
      <xdr:nvSpPr>
        <xdr:cNvPr id="819" name="楕円 818"/>
        <xdr:cNvSpPr/>
      </xdr:nvSpPr>
      <xdr:spPr>
        <a:xfrm>
          <a:off x="22110700" y="100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52029</xdr:rowOff>
    </xdr:from>
    <xdr:ext cx="469744" cy="259045"/>
    <xdr:sp macro="" textlink="">
      <xdr:nvSpPr>
        <xdr:cNvPr id="820" name="貸付金該当値テキスト"/>
        <xdr:cNvSpPr txBox="1"/>
      </xdr:nvSpPr>
      <xdr:spPr>
        <a:xfrm>
          <a:off x="22212300" y="99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131910</xdr:rowOff>
    </xdr:from>
    <xdr:to>
      <xdr:col>112</xdr:col>
      <xdr:colOff>38100</xdr:colOff>
      <xdr:row>59</xdr:row>
      <xdr:rowOff>62060</xdr:rowOff>
    </xdr:to>
    <xdr:sp macro="" textlink="">
      <xdr:nvSpPr>
        <xdr:cNvPr id="821" name="楕円 820"/>
        <xdr:cNvSpPr/>
      </xdr:nvSpPr>
      <xdr:spPr>
        <a:xfrm>
          <a:off x="21272500" y="100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53187</xdr:rowOff>
    </xdr:from>
    <xdr:ext cx="469744" cy="259045"/>
    <xdr:sp macro="" textlink="">
      <xdr:nvSpPr>
        <xdr:cNvPr id="822" name="テキスト ボックス 821"/>
        <xdr:cNvSpPr txBox="1"/>
      </xdr:nvSpPr>
      <xdr:spPr>
        <a:xfrm>
          <a:off x="21088428" y="101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68195</xdr:rowOff>
    </xdr:from>
    <xdr:to>
      <xdr:col>107</xdr:col>
      <xdr:colOff>101600</xdr:colOff>
      <xdr:row>58</xdr:row>
      <xdr:rowOff>169795</xdr:rowOff>
    </xdr:to>
    <xdr:sp macro="" textlink="">
      <xdr:nvSpPr>
        <xdr:cNvPr id="823" name="楕円 822"/>
        <xdr:cNvSpPr/>
      </xdr:nvSpPr>
      <xdr:spPr>
        <a:xfrm>
          <a:off x="20383500" y="100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160922</xdr:rowOff>
    </xdr:from>
    <xdr:ext cx="469744" cy="259045"/>
    <xdr:sp macro="" textlink="">
      <xdr:nvSpPr>
        <xdr:cNvPr id="824" name="テキスト ボックス 823"/>
        <xdr:cNvSpPr txBox="1"/>
      </xdr:nvSpPr>
      <xdr:spPr>
        <a:xfrm>
          <a:off x="20199428" y="1010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150818</xdr:rowOff>
    </xdr:from>
    <xdr:to>
      <xdr:col>102</xdr:col>
      <xdr:colOff>165100</xdr:colOff>
      <xdr:row>59</xdr:row>
      <xdr:rowOff>80968</xdr:rowOff>
    </xdr:to>
    <xdr:sp macro="" textlink="">
      <xdr:nvSpPr>
        <xdr:cNvPr id="825" name="楕円 824"/>
        <xdr:cNvSpPr/>
      </xdr:nvSpPr>
      <xdr:spPr>
        <a:xfrm>
          <a:off x="19494500" y="100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72095</xdr:rowOff>
    </xdr:from>
    <xdr:ext cx="469744" cy="259045"/>
    <xdr:sp macro="" textlink="">
      <xdr:nvSpPr>
        <xdr:cNvPr id="826" name="テキスト ボックス 825"/>
        <xdr:cNvSpPr txBox="1"/>
      </xdr:nvSpPr>
      <xdr:spPr>
        <a:xfrm>
          <a:off x="19310428" y="1018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80931</xdr:rowOff>
    </xdr:from>
    <xdr:to>
      <xdr:col>98</xdr:col>
      <xdr:colOff>38100</xdr:colOff>
      <xdr:row>57</xdr:row>
      <xdr:rowOff>11081</xdr:rowOff>
    </xdr:to>
    <xdr:sp macro="" textlink="">
      <xdr:nvSpPr>
        <xdr:cNvPr id="827" name="楕円 826"/>
        <xdr:cNvSpPr/>
      </xdr:nvSpPr>
      <xdr:spPr>
        <a:xfrm>
          <a:off x="18605500" y="96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27608</xdr:rowOff>
    </xdr:from>
    <xdr:ext cx="534377" cy="259045"/>
    <xdr:sp macro="" textlink="">
      <xdr:nvSpPr>
        <xdr:cNvPr id="828" name="テキスト ボックス 827"/>
        <xdr:cNvSpPr txBox="1"/>
      </xdr:nvSpPr>
      <xdr:spPr>
        <a:xfrm>
          <a:off x="18389111" y="945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123546</xdr:rowOff>
    </xdr:from>
    <xdr:to>
      <xdr:col>116</xdr:col>
      <xdr:colOff>63500</xdr:colOff>
      <xdr:row>76</xdr:row>
      <xdr:rowOff>125679</xdr:rowOff>
    </xdr:to>
    <xdr:cxnSp macro="">
      <xdr:nvCxnSpPr>
        <xdr:cNvPr id="858" name="直線コネクタ 857"/>
        <xdr:cNvCxnSpPr/>
      </xdr:nvCxnSpPr>
      <xdr:spPr>
        <a:xfrm flipV="1">
          <a:off x="21323300" y="13153746"/>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125679</xdr:rowOff>
    </xdr:from>
    <xdr:to>
      <xdr:col>111</xdr:col>
      <xdr:colOff>177800</xdr:colOff>
      <xdr:row>77</xdr:row>
      <xdr:rowOff>9322</xdr:rowOff>
    </xdr:to>
    <xdr:cxnSp macro="">
      <xdr:nvCxnSpPr>
        <xdr:cNvPr id="861" name="直線コネクタ 860"/>
        <xdr:cNvCxnSpPr/>
      </xdr:nvCxnSpPr>
      <xdr:spPr>
        <a:xfrm flipV="1">
          <a:off x="20434300" y="13155879"/>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9322</xdr:rowOff>
    </xdr:from>
    <xdr:to>
      <xdr:col>107</xdr:col>
      <xdr:colOff>50800</xdr:colOff>
      <xdr:row>77</xdr:row>
      <xdr:rowOff>35992</xdr:rowOff>
    </xdr:to>
    <xdr:cxnSp macro="">
      <xdr:nvCxnSpPr>
        <xdr:cNvPr id="864" name="直線コネクタ 863"/>
        <xdr:cNvCxnSpPr/>
      </xdr:nvCxnSpPr>
      <xdr:spPr>
        <a:xfrm flipV="1">
          <a:off x="19545300" y="1321097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35992</xdr:rowOff>
    </xdr:from>
    <xdr:to>
      <xdr:col>102</xdr:col>
      <xdr:colOff>114300</xdr:colOff>
      <xdr:row>77</xdr:row>
      <xdr:rowOff>71044</xdr:rowOff>
    </xdr:to>
    <xdr:cxnSp macro="">
      <xdr:nvCxnSpPr>
        <xdr:cNvPr id="867" name="直線コネクタ 866"/>
        <xdr:cNvCxnSpPr/>
      </xdr:nvCxnSpPr>
      <xdr:spPr>
        <a:xfrm flipV="1">
          <a:off x="18656300" y="1323764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72746</xdr:rowOff>
    </xdr:from>
    <xdr:to>
      <xdr:col>116</xdr:col>
      <xdr:colOff>114300</xdr:colOff>
      <xdr:row>77</xdr:row>
      <xdr:rowOff>2896</xdr:rowOff>
    </xdr:to>
    <xdr:sp macro="" textlink="">
      <xdr:nvSpPr>
        <xdr:cNvPr id="877" name="楕円 876"/>
        <xdr:cNvSpPr/>
      </xdr:nvSpPr>
      <xdr:spPr>
        <a:xfrm>
          <a:off x="22110700" y="131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51173</xdr:rowOff>
    </xdr:from>
    <xdr:ext cx="534377" cy="259045"/>
    <xdr:sp macro="" textlink="">
      <xdr:nvSpPr>
        <xdr:cNvPr id="878" name="繰出金該当値テキスト"/>
        <xdr:cNvSpPr txBox="1"/>
      </xdr:nvSpPr>
      <xdr:spPr>
        <a:xfrm>
          <a:off x="22212300" y="130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74879</xdr:rowOff>
    </xdr:from>
    <xdr:to>
      <xdr:col>112</xdr:col>
      <xdr:colOff>38100</xdr:colOff>
      <xdr:row>77</xdr:row>
      <xdr:rowOff>5029</xdr:rowOff>
    </xdr:to>
    <xdr:sp macro="" textlink="">
      <xdr:nvSpPr>
        <xdr:cNvPr id="879" name="楕円 878"/>
        <xdr:cNvSpPr/>
      </xdr:nvSpPr>
      <xdr:spPr>
        <a:xfrm>
          <a:off x="21272500" y="131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167606</xdr:rowOff>
    </xdr:from>
    <xdr:ext cx="534377" cy="259045"/>
    <xdr:sp macro="" textlink="">
      <xdr:nvSpPr>
        <xdr:cNvPr id="880" name="テキスト ボックス 879"/>
        <xdr:cNvSpPr txBox="1"/>
      </xdr:nvSpPr>
      <xdr:spPr>
        <a:xfrm>
          <a:off x="21056111" y="131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129972</xdr:rowOff>
    </xdr:from>
    <xdr:to>
      <xdr:col>107</xdr:col>
      <xdr:colOff>101600</xdr:colOff>
      <xdr:row>77</xdr:row>
      <xdr:rowOff>60122</xdr:rowOff>
    </xdr:to>
    <xdr:sp macro="" textlink="">
      <xdr:nvSpPr>
        <xdr:cNvPr id="881" name="楕円 880"/>
        <xdr:cNvSpPr/>
      </xdr:nvSpPr>
      <xdr:spPr>
        <a:xfrm>
          <a:off x="20383500" y="131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51249</xdr:rowOff>
    </xdr:from>
    <xdr:ext cx="534377" cy="259045"/>
    <xdr:sp macro="" textlink="">
      <xdr:nvSpPr>
        <xdr:cNvPr id="882" name="テキスト ボックス 881"/>
        <xdr:cNvSpPr txBox="1"/>
      </xdr:nvSpPr>
      <xdr:spPr>
        <a:xfrm>
          <a:off x="20167111" y="132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156642</xdr:rowOff>
    </xdr:from>
    <xdr:to>
      <xdr:col>102</xdr:col>
      <xdr:colOff>165100</xdr:colOff>
      <xdr:row>77</xdr:row>
      <xdr:rowOff>86792</xdr:rowOff>
    </xdr:to>
    <xdr:sp macro="" textlink="">
      <xdr:nvSpPr>
        <xdr:cNvPr id="883" name="楕円 882"/>
        <xdr:cNvSpPr/>
      </xdr:nvSpPr>
      <xdr:spPr>
        <a:xfrm>
          <a:off x="19494500" y="131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77919</xdr:rowOff>
    </xdr:from>
    <xdr:ext cx="534377" cy="259045"/>
    <xdr:sp macro="" textlink="">
      <xdr:nvSpPr>
        <xdr:cNvPr id="884" name="テキスト ボックス 883"/>
        <xdr:cNvSpPr txBox="1"/>
      </xdr:nvSpPr>
      <xdr:spPr>
        <a:xfrm>
          <a:off x="19278111" y="132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20244</xdr:rowOff>
    </xdr:from>
    <xdr:to>
      <xdr:col>98</xdr:col>
      <xdr:colOff>38100</xdr:colOff>
      <xdr:row>77</xdr:row>
      <xdr:rowOff>121844</xdr:rowOff>
    </xdr:to>
    <xdr:sp macro="" textlink="">
      <xdr:nvSpPr>
        <xdr:cNvPr id="885" name="楕円 884"/>
        <xdr:cNvSpPr/>
      </xdr:nvSpPr>
      <xdr:spPr>
        <a:xfrm>
          <a:off x="18605500" y="132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112971</xdr:rowOff>
    </xdr:from>
    <xdr:ext cx="534377" cy="259045"/>
    <xdr:sp macro="" textlink="">
      <xdr:nvSpPr>
        <xdr:cNvPr id="886" name="テキスト ボックス 885"/>
        <xdr:cNvSpPr txBox="1"/>
      </xdr:nvSpPr>
      <xdr:spPr>
        <a:xfrm>
          <a:off x="18389111" y="133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性質別歳出においては、類似団体と比較して人件費が高い水準となっている。人件費総額は、これまで実施した給与制度全般の見直し等の効果により近年は減少傾向にあったが、退職手当を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年度以降、人事院勧告に準じた給与改定を行ったことにより、地域手当や期末勤勉手当が増となったほか、被用者年金一元化法の施行に伴う共済費の増などにより増加に転じた。平成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年度より、職務給の原則をより一層徹底した給与制度に見直し、給料水準を抑制する効果のある給料表を導入しており、今後も事務の効率化や適正な定員管理も合わせて総人件費の抑制に努める。</a:t>
          </a:r>
        </a:p>
        <a:p>
          <a:r>
            <a:rPr kumimoji="1" lang="ja-JP" altLang="en-US" sz="1300">
              <a:latin typeface="ＭＳ Ｐゴシック" panose="020B0600070205080204" pitchFamily="50" charset="-128"/>
              <a:ea typeface="ＭＳ Ｐゴシック" panose="020B0600070205080204" pitchFamily="50" charset="-128"/>
            </a:rPr>
            <a:t>　公債費は震災復興事業のために借り入れた市債のうち、一部の償還が平成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年度で終了したことなどにより類似団体と比較して、低い水準となっている。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普通建設事業費は類似団体と比較して低い水準となっているが、今後については施設の老朽化対策などの対応のため増加が見込まれる。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維持補修費が増となっているが、これは、従前は物件費に計上されていた経費のうち、施設の効用を維持するために必要となる点検、補修、修繕に係る経費を維持補修費に計上することと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485,189
478,480
99.96
173,128,564
172,108,135
723,381
97,038,384
140,385,103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136978</xdr:rowOff>
    </xdr:from>
    <xdr:to>
      <xdr:col>24</xdr:col>
      <xdr:colOff>63500</xdr:colOff>
      <xdr:row>35</xdr:row>
      <xdr:rowOff>160927</xdr:rowOff>
    </xdr:to>
    <xdr:cxnSp macro="">
      <xdr:nvCxnSpPr>
        <xdr:cNvPr id="63" name="直線コネクタ 62"/>
        <xdr:cNvCxnSpPr/>
      </xdr:nvCxnSpPr>
      <xdr:spPr>
        <a:xfrm>
          <a:off x="3797300" y="6137728"/>
          <a:ext cx="8382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116296</xdr:rowOff>
    </xdr:from>
    <xdr:to>
      <xdr:col>19</xdr:col>
      <xdr:colOff>177800</xdr:colOff>
      <xdr:row>35</xdr:row>
      <xdr:rowOff>136978</xdr:rowOff>
    </xdr:to>
    <xdr:cxnSp macro="">
      <xdr:nvCxnSpPr>
        <xdr:cNvPr id="66" name="直線コネクタ 65"/>
        <xdr:cNvCxnSpPr/>
      </xdr:nvCxnSpPr>
      <xdr:spPr>
        <a:xfrm>
          <a:off x="2908300" y="61170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171269</xdr:rowOff>
    </xdr:from>
    <xdr:to>
      <xdr:col>15</xdr:col>
      <xdr:colOff>50800</xdr:colOff>
      <xdr:row>35</xdr:row>
      <xdr:rowOff>116296</xdr:rowOff>
    </xdr:to>
    <xdr:cxnSp macro="">
      <xdr:nvCxnSpPr>
        <xdr:cNvPr id="69" name="直線コネクタ 68"/>
        <xdr:cNvCxnSpPr/>
      </xdr:nvCxnSpPr>
      <xdr:spPr>
        <a:xfrm>
          <a:off x="2019300" y="6000569"/>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171269</xdr:rowOff>
    </xdr:from>
    <xdr:to>
      <xdr:col>10</xdr:col>
      <xdr:colOff>114300</xdr:colOff>
      <xdr:row>35</xdr:row>
      <xdr:rowOff>52070</xdr:rowOff>
    </xdr:to>
    <xdr:cxnSp macro="">
      <xdr:nvCxnSpPr>
        <xdr:cNvPr id="72" name="直線コネクタ 71"/>
        <xdr:cNvCxnSpPr/>
      </xdr:nvCxnSpPr>
      <xdr:spPr>
        <a:xfrm flipV="1">
          <a:off x="1130300" y="60005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110127</xdr:rowOff>
    </xdr:from>
    <xdr:to>
      <xdr:col>24</xdr:col>
      <xdr:colOff>114300</xdr:colOff>
      <xdr:row>36</xdr:row>
      <xdr:rowOff>40277</xdr:rowOff>
    </xdr:to>
    <xdr:sp macro="" textlink="">
      <xdr:nvSpPr>
        <xdr:cNvPr id="82" name="楕円 81"/>
        <xdr:cNvSpPr/>
      </xdr:nvSpPr>
      <xdr:spPr>
        <a:xfrm>
          <a:off x="45847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88554</xdr:rowOff>
    </xdr:from>
    <xdr:ext cx="469744" cy="259045"/>
    <xdr:sp macro="" textlink="">
      <xdr:nvSpPr>
        <xdr:cNvPr id="83" name="議会費該当値テキスト"/>
        <xdr:cNvSpPr txBox="1"/>
      </xdr:nvSpPr>
      <xdr:spPr>
        <a:xfrm>
          <a:off x="4686300" y="6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86178</xdr:rowOff>
    </xdr:from>
    <xdr:to>
      <xdr:col>20</xdr:col>
      <xdr:colOff>38100</xdr:colOff>
      <xdr:row>36</xdr:row>
      <xdr:rowOff>16328</xdr:rowOff>
    </xdr:to>
    <xdr:sp macro="" textlink="">
      <xdr:nvSpPr>
        <xdr:cNvPr id="84" name="楕円 83"/>
        <xdr:cNvSpPr/>
      </xdr:nvSpPr>
      <xdr:spPr>
        <a:xfrm>
          <a:off x="3746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7455</xdr:rowOff>
    </xdr:from>
    <xdr:ext cx="469744" cy="259045"/>
    <xdr:sp macro="" textlink="">
      <xdr:nvSpPr>
        <xdr:cNvPr id="85" name="テキスト ボックス 84"/>
        <xdr:cNvSpPr txBox="1"/>
      </xdr:nvSpPr>
      <xdr:spPr>
        <a:xfrm>
          <a:off x="3562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65496</xdr:rowOff>
    </xdr:from>
    <xdr:to>
      <xdr:col>15</xdr:col>
      <xdr:colOff>101600</xdr:colOff>
      <xdr:row>35</xdr:row>
      <xdr:rowOff>167096</xdr:rowOff>
    </xdr:to>
    <xdr:sp macro="" textlink="">
      <xdr:nvSpPr>
        <xdr:cNvPr id="86" name="楕円 85"/>
        <xdr:cNvSpPr/>
      </xdr:nvSpPr>
      <xdr:spPr>
        <a:xfrm>
          <a:off x="2857500" y="60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158223</xdr:rowOff>
    </xdr:from>
    <xdr:ext cx="469744" cy="259045"/>
    <xdr:sp macro="" textlink="">
      <xdr:nvSpPr>
        <xdr:cNvPr id="87" name="テキスト ボックス 86"/>
        <xdr:cNvSpPr txBox="1"/>
      </xdr:nvSpPr>
      <xdr:spPr>
        <a:xfrm>
          <a:off x="2673428" y="615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120469</xdr:rowOff>
    </xdr:from>
    <xdr:to>
      <xdr:col>10</xdr:col>
      <xdr:colOff>165100</xdr:colOff>
      <xdr:row>35</xdr:row>
      <xdr:rowOff>50619</xdr:rowOff>
    </xdr:to>
    <xdr:sp macro="" textlink="">
      <xdr:nvSpPr>
        <xdr:cNvPr id="88" name="楕円 87"/>
        <xdr:cNvSpPr/>
      </xdr:nvSpPr>
      <xdr:spPr>
        <a:xfrm>
          <a:off x="1968500" y="59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41746</xdr:rowOff>
    </xdr:from>
    <xdr:ext cx="469744" cy="259045"/>
    <xdr:sp macro="" textlink="">
      <xdr:nvSpPr>
        <xdr:cNvPr id="89" name="テキスト ボックス 88"/>
        <xdr:cNvSpPr txBox="1"/>
      </xdr:nvSpPr>
      <xdr:spPr>
        <a:xfrm>
          <a:off x="1784428" y="60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1270</xdr:rowOff>
    </xdr:from>
    <xdr:to>
      <xdr:col>6</xdr:col>
      <xdr:colOff>38100</xdr:colOff>
      <xdr:row>35</xdr:row>
      <xdr:rowOff>102870</xdr:rowOff>
    </xdr:to>
    <xdr:sp macro="" textlink="">
      <xdr:nvSpPr>
        <xdr:cNvPr id="90" name="楕円 89"/>
        <xdr:cNvSpPr/>
      </xdr:nvSpPr>
      <xdr:spPr>
        <a:xfrm>
          <a:off x="1079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93997</xdr:rowOff>
    </xdr:from>
    <xdr:ext cx="469744" cy="259045"/>
    <xdr:sp macro="" textlink="">
      <xdr:nvSpPr>
        <xdr:cNvPr id="91" name="テキスト ボックス 90"/>
        <xdr:cNvSpPr txBox="1"/>
      </xdr:nvSpPr>
      <xdr:spPr>
        <a:xfrm>
          <a:off x="895428"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144775</xdr:rowOff>
    </xdr:from>
    <xdr:to>
      <xdr:col>24</xdr:col>
      <xdr:colOff>63500</xdr:colOff>
      <xdr:row>57</xdr:row>
      <xdr:rowOff>38910</xdr:rowOff>
    </xdr:to>
    <xdr:cxnSp macro="">
      <xdr:nvCxnSpPr>
        <xdr:cNvPr id="119" name="直線コネクタ 118"/>
        <xdr:cNvCxnSpPr/>
      </xdr:nvCxnSpPr>
      <xdr:spPr>
        <a:xfrm flipV="1">
          <a:off x="3797300" y="9745975"/>
          <a:ext cx="838200" cy="6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38910</xdr:rowOff>
    </xdr:from>
    <xdr:to>
      <xdr:col>19</xdr:col>
      <xdr:colOff>177800</xdr:colOff>
      <xdr:row>57</xdr:row>
      <xdr:rowOff>63142</xdr:rowOff>
    </xdr:to>
    <xdr:cxnSp macro="">
      <xdr:nvCxnSpPr>
        <xdr:cNvPr id="122" name="直線コネクタ 121"/>
        <xdr:cNvCxnSpPr/>
      </xdr:nvCxnSpPr>
      <xdr:spPr>
        <a:xfrm flipV="1">
          <a:off x="2908300" y="9811560"/>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63142</xdr:rowOff>
    </xdr:from>
    <xdr:to>
      <xdr:col>15</xdr:col>
      <xdr:colOff>50800</xdr:colOff>
      <xdr:row>57</xdr:row>
      <xdr:rowOff>74778</xdr:rowOff>
    </xdr:to>
    <xdr:cxnSp macro="">
      <xdr:nvCxnSpPr>
        <xdr:cNvPr id="125" name="直線コネクタ 124"/>
        <xdr:cNvCxnSpPr/>
      </xdr:nvCxnSpPr>
      <xdr:spPr>
        <a:xfrm flipV="1">
          <a:off x="2019300" y="9835792"/>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9078</xdr:rowOff>
    </xdr:from>
    <xdr:to>
      <xdr:col>10</xdr:col>
      <xdr:colOff>114300</xdr:colOff>
      <xdr:row>57</xdr:row>
      <xdr:rowOff>74778</xdr:rowOff>
    </xdr:to>
    <xdr:cxnSp macro="">
      <xdr:nvCxnSpPr>
        <xdr:cNvPr id="128" name="直線コネクタ 127"/>
        <xdr:cNvCxnSpPr/>
      </xdr:nvCxnSpPr>
      <xdr:spPr>
        <a:xfrm>
          <a:off x="1130300" y="9781728"/>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93975</xdr:rowOff>
    </xdr:from>
    <xdr:to>
      <xdr:col>24</xdr:col>
      <xdr:colOff>114300</xdr:colOff>
      <xdr:row>57</xdr:row>
      <xdr:rowOff>24125</xdr:rowOff>
    </xdr:to>
    <xdr:sp macro="" textlink="">
      <xdr:nvSpPr>
        <xdr:cNvPr id="138" name="楕円 137"/>
        <xdr:cNvSpPr/>
      </xdr:nvSpPr>
      <xdr:spPr>
        <a:xfrm>
          <a:off x="4584700" y="969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72402</xdr:rowOff>
    </xdr:from>
    <xdr:ext cx="534377" cy="259045"/>
    <xdr:sp macro="" textlink="">
      <xdr:nvSpPr>
        <xdr:cNvPr id="139" name="総務費該当値テキスト"/>
        <xdr:cNvSpPr txBox="1"/>
      </xdr:nvSpPr>
      <xdr:spPr>
        <a:xfrm>
          <a:off x="4686300" y="967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159560</xdr:rowOff>
    </xdr:from>
    <xdr:to>
      <xdr:col>20</xdr:col>
      <xdr:colOff>38100</xdr:colOff>
      <xdr:row>57</xdr:row>
      <xdr:rowOff>89710</xdr:rowOff>
    </xdr:to>
    <xdr:sp macro="" textlink="">
      <xdr:nvSpPr>
        <xdr:cNvPr id="140" name="楕円 139"/>
        <xdr:cNvSpPr/>
      </xdr:nvSpPr>
      <xdr:spPr>
        <a:xfrm>
          <a:off x="3746500" y="97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80837</xdr:rowOff>
    </xdr:from>
    <xdr:ext cx="534377" cy="259045"/>
    <xdr:sp macro="" textlink="">
      <xdr:nvSpPr>
        <xdr:cNvPr id="141" name="テキスト ボックス 140"/>
        <xdr:cNvSpPr txBox="1"/>
      </xdr:nvSpPr>
      <xdr:spPr>
        <a:xfrm>
          <a:off x="3530111" y="98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12342</xdr:rowOff>
    </xdr:from>
    <xdr:to>
      <xdr:col>15</xdr:col>
      <xdr:colOff>101600</xdr:colOff>
      <xdr:row>57</xdr:row>
      <xdr:rowOff>113942</xdr:rowOff>
    </xdr:to>
    <xdr:sp macro="" textlink="">
      <xdr:nvSpPr>
        <xdr:cNvPr id="142" name="楕円 141"/>
        <xdr:cNvSpPr/>
      </xdr:nvSpPr>
      <xdr:spPr>
        <a:xfrm>
          <a:off x="2857500" y="978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105069</xdr:rowOff>
    </xdr:from>
    <xdr:ext cx="534377" cy="259045"/>
    <xdr:sp macro="" textlink="">
      <xdr:nvSpPr>
        <xdr:cNvPr id="143" name="テキスト ボックス 142"/>
        <xdr:cNvSpPr txBox="1"/>
      </xdr:nvSpPr>
      <xdr:spPr>
        <a:xfrm>
          <a:off x="2641111" y="98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23978</xdr:rowOff>
    </xdr:from>
    <xdr:to>
      <xdr:col>10</xdr:col>
      <xdr:colOff>165100</xdr:colOff>
      <xdr:row>57</xdr:row>
      <xdr:rowOff>125578</xdr:rowOff>
    </xdr:to>
    <xdr:sp macro="" textlink="">
      <xdr:nvSpPr>
        <xdr:cNvPr id="144" name="楕円 143"/>
        <xdr:cNvSpPr/>
      </xdr:nvSpPr>
      <xdr:spPr>
        <a:xfrm>
          <a:off x="19685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116705</xdr:rowOff>
    </xdr:from>
    <xdr:ext cx="534377" cy="259045"/>
    <xdr:sp macro="" textlink="">
      <xdr:nvSpPr>
        <xdr:cNvPr id="145" name="テキスト ボックス 144"/>
        <xdr:cNvSpPr txBox="1"/>
      </xdr:nvSpPr>
      <xdr:spPr>
        <a:xfrm>
          <a:off x="1752111" y="98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129728</xdr:rowOff>
    </xdr:from>
    <xdr:to>
      <xdr:col>6</xdr:col>
      <xdr:colOff>38100</xdr:colOff>
      <xdr:row>57</xdr:row>
      <xdr:rowOff>59878</xdr:rowOff>
    </xdr:to>
    <xdr:sp macro="" textlink="">
      <xdr:nvSpPr>
        <xdr:cNvPr id="146" name="楕円 145"/>
        <xdr:cNvSpPr/>
      </xdr:nvSpPr>
      <xdr:spPr>
        <a:xfrm>
          <a:off x="1079500" y="973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51005</xdr:rowOff>
    </xdr:from>
    <xdr:ext cx="534377" cy="259045"/>
    <xdr:sp macro="" textlink="">
      <xdr:nvSpPr>
        <xdr:cNvPr id="147" name="テキスト ボックス 146"/>
        <xdr:cNvSpPr txBox="1"/>
      </xdr:nvSpPr>
      <xdr:spPr>
        <a:xfrm>
          <a:off x="863111" y="98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48070</xdr:rowOff>
    </xdr:from>
    <xdr:to>
      <xdr:col>24</xdr:col>
      <xdr:colOff>63500</xdr:colOff>
      <xdr:row>76</xdr:row>
      <xdr:rowOff>57468</xdr:rowOff>
    </xdr:to>
    <xdr:cxnSp macro="">
      <xdr:nvCxnSpPr>
        <xdr:cNvPr id="177" name="直線コネクタ 176"/>
        <xdr:cNvCxnSpPr/>
      </xdr:nvCxnSpPr>
      <xdr:spPr>
        <a:xfrm>
          <a:off x="3797300" y="13078270"/>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48070</xdr:rowOff>
    </xdr:from>
    <xdr:to>
      <xdr:col>19</xdr:col>
      <xdr:colOff>177800</xdr:colOff>
      <xdr:row>76</xdr:row>
      <xdr:rowOff>155614</xdr:rowOff>
    </xdr:to>
    <xdr:cxnSp macro="">
      <xdr:nvCxnSpPr>
        <xdr:cNvPr id="180" name="直線コネクタ 179"/>
        <xdr:cNvCxnSpPr/>
      </xdr:nvCxnSpPr>
      <xdr:spPr>
        <a:xfrm flipV="1">
          <a:off x="2908300" y="13078270"/>
          <a:ext cx="8890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149631</xdr:rowOff>
    </xdr:from>
    <xdr:to>
      <xdr:col>15</xdr:col>
      <xdr:colOff>50800</xdr:colOff>
      <xdr:row>76</xdr:row>
      <xdr:rowOff>155614</xdr:rowOff>
    </xdr:to>
    <xdr:cxnSp macro="">
      <xdr:nvCxnSpPr>
        <xdr:cNvPr id="183" name="直線コネクタ 182"/>
        <xdr:cNvCxnSpPr/>
      </xdr:nvCxnSpPr>
      <xdr:spPr>
        <a:xfrm>
          <a:off x="2019300" y="13179831"/>
          <a:ext cx="8890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149631</xdr:rowOff>
    </xdr:from>
    <xdr:to>
      <xdr:col>10</xdr:col>
      <xdr:colOff>114300</xdr:colOff>
      <xdr:row>77</xdr:row>
      <xdr:rowOff>107062</xdr:rowOff>
    </xdr:to>
    <xdr:cxnSp macro="">
      <xdr:nvCxnSpPr>
        <xdr:cNvPr id="186" name="直線コネクタ 185"/>
        <xdr:cNvCxnSpPr/>
      </xdr:nvCxnSpPr>
      <xdr:spPr>
        <a:xfrm flipV="1">
          <a:off x="1130300" y="13179831"/>
          <a:ext cx="889000" cy="1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6668</xdr:rowOff>
    </xdr:from>
    <xdr:to>
      <xdr:col>24</xdr:col>
      <xdr:colOff>114300</xdr:colOff>
      <xdr:row>76</xdr:row>
      <xdr:rowOff>108268</xdr:rowOff>
    </xdr:to>
    <xdr:sp macro="" textlink="">
      <xdr:nvSpPr>
        <xdr:cNvPr id="196" name="楕円 195"/>
        <xdr:cNvSpPr/>
      </xdr:nvSpPr>
      <xdr:spPr>
        <a:xfrm>
          <a:off x="4584700" y="130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156545</xdr:rowOff>
    </xdr:from>
    <xdr:ext cx="599010" cy="259045"/>
    <xdr:sp macro="" textlink="">
      <xdr:nvSpPr>
        <xdr:cNvPr id="197" name="民生費該当値テキスト"/>
        <xdr:cNvSpPr txBox="1"/>
      </xdr:nvSpPr>
      <xdr:spPr>
        <a:xfrm>
          <a:off x="4686300" y="13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168720</xdr:rowOff>
    </xdr:from>
    <xdr:to>
      <xdr:col>20</xdr:col>
      <xdr:colOff>38100</xdr:colOff>
      <xdr:row>76</xdr:row>
      <xdr:rowOff>98870</xdr:rowOff>
    </xdr:to>
    <xdr:sp macro="" textlink="">
      <xdr:nvSpPr>
        <xdr:cNvPr id="198" name="楕円 197"/>
        <xdr:cNvSpPr/>
      </xdr:nvSpPr>
      <xdr:spPr>
        <a:xfrm>
          <a:off x="3746500" y="130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89997</xdr:rowOff>
    </xdr:from>
    <xdr:ext cx="599010" cy="259045"/>
    <xdr:sp macro="" textlink="">
      <xdr:nvSpPr>
        <xdr:cNvPr id="199" name="テキスト ボックス 198"/>
        <xdr:cNvSpPr txBox="1"/>
      </xdr:nvSpPr>
      <xdr:spPr>
        <a:xfrm>
          <a:off x="3497795" y="1312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104814</xdr:rowOff>
    </xdr:from>
    <xdr:to>
      <xdr:col>15</xdr:col>
      <xdr:colOff>101600</xdr:colOff>
      <xdr:row>77</xdr:row>
      <xdr:rowOff>34964</xdr:rowOff>
    </xdr:to>
    <xdr:sp macro="" textlink="">
      <xdr:nvSpPr>
        <xdr:cNvPr id="200" name="楕円 199"/>
        <xdr:cNvSpPr/>
      </xdr:nvSpPr>
      <xdr:spPr>
        <a:xfrm>
          <a:off x="2857500" y="131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201" name="テキスト ボックス 200"/>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98831</xdr:rowOff>
    </xdr:from>
    <xdr:to>
      <xdr:col>10</xdr:col>
      <xdr:colOff>165100</xdr:colOff>
      <xdr:row>77</xdr:row>
      <xdr:rowOff>28981</xdr:rowOff>
    </xdr:to>
    <xdr:sp macro="" textlink="">
      <xdr:nvSpPr>
        <xdr:cNvPr id="202" name="楕円 201"/>
        <xdr:cNvSpPr/>
      </xdr:nvSpPr>
      <xdr:spPr>
        <a:xfrm>
          <a:off x="1968500" y="131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20108</xdr:rowOff>
    </xdr:from>
    <xdr:ext cx="599010" cy="259045"/>
    <xdr:sp macro="" textlink="">
      <xdr:nvSpPr>
        <xdr:cNvPr id="203" name="テキスト ボックス 202"/>
        <xdr:cNvSpPr txBox="1"/>
      </xdr:nvSpPr>
      <xdr:spPr>
        <a:xfrm>
          <a:off x="1719795" y="132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56262</xdr:rowOff>
    </xdr:from>
    <xdr:to>
      <xdr:col>6</xdr:col>
      <xdr:colOff>38100</xdr:colOff>
      <xdr:row>77</xdr:row>
      <xdr:rowOff>157862</xdr:rowOff>
    </xdr:to>
    <xdr:sp macro="" textlink="">
      <xdr:nvSpPr>
        <xdr:cNvPr id="204" name="楕円 203"/>
        <xdr:cNvSpPr/>
      </xdr:nvSpPr>
      <xdr:spPr>
        <a:xfrm>
          <a:off x="1079500" y="132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148989</xdr:rowOff>
    </xdr:from>
    <xdr:ext cx="599010" cy="259045"/>
    <xdr:sp macro="" textlink="">
      <xdr:nvSpPr>
        <xdr:cNvPr id="205" name="テキスト ボックス 204"/>
        <xdr:cNvSpPr txBox="1"/>
      </xdr:nvSpPr>
      <xdr:spPr>
        <a:xfrm>
          <a:off x="830795" y="1335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73177</xdr:rowOff>
    </xdr:from>
    <xdr:to>
      <xdr:col>24</xdr:col>
      <xdr:colOff>63500</xdr:colOff>
      <xdr:row>97</xdr:row>
      <xdr:rowOff>92413</xdr:rowOff>
    </xdr:to>
    <xdr:cxnSp macro="">
      <xdr:nvCxnSpPr>
        <xdr:cNvPr id="237" name="直線コネクタ 236"/>
        <xdr:cNvCxnSpPr/>
      </xdr:nvCxnSpPr>
      <xdr:spPr>
        <a:xfrm>
          <a:off x="3797300" y="16703827"/>
          <a:ext cx="8382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19293</xdr:rowOff>
    </xdr:from>
    <xdr:to>
      <xdr:col>19</xdr:col>
      <xdr:colOff>177800</xdr:colOff>
      <xdr:row>97</xdr:row>
      <xdr:rowOff>73177</xdr:rowOff>
    </xdr:to>
    <xdr:cxnSp macro="">
      <xdr:nvCxnSpPr>
        <xdr:cNvPr id="240" name="直線コネクタ 239"/>
        <xdr:cNvCxnSpPr/>
      </xdr:nvCxnSpPr>
      <xdr:spPr>
        <a:xfrm>
          <a:off x="2908300" y="166499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19293</xdr:rowOff>
    </xdr:from>
    <xdr:to>
      <xdr:col>15</xdr:col>
      <xdr:colOff>50800</xdr:colOff>
      <xdr:row>97</xdr:row>
      <xdr:rowOff>145546</xdr:rowOff>
    </xdr:to>
    <xdr:cxnSp macro="">
      <xdr:nvCxnSpPr>
        <xdr:cNvPr id="243" name="直線コネクタ 242"/>
        <xdr:cNvCxnSpPr/>
      </xdr:nvCxnSpPr>
      <xdr:spPr>
        <a:xfrm flipV="1">
          <a:off x="2019300" y="16649943"/>
          <a:ext cx="889000" cy="12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142639</xdr:rowOff>
    </xdr:from>
    <xdr:to>
      <xdr:col>10</xdr:col>
      <xdr:colOff>114300</xdr:colOff>
      <xdr:row>97</xdr:row>
      <xdr:rowOff>145546</xdr:rowOff>
    </xdr:to>
    <xdr:cxnSp macro="">
      <xdr:nvCxnSpPr>
        <xdr:cNvPr id="246" name="直線コネクタ 245"/>
        <xdr:cNvCxnSpPr/>
      </xdr:nvCxnSpPr>
      <xdr:spPr>
        <a:xfrm>
          <a:off x="1130300" y="16773289"/>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41613</xdr:rowOff>
    </xdr:from>
    <xdr:to>
      <xdr:col>24</xdr:col>
      <xdr:colOff>114300</xdr:colOff>
      <xdr:row>97</xdr:row>
      <xdr:rowOff>143213</xdr:rowOff>
    </xdr:to>
    <xdr:sp macro="" textlink="">
      <xdr:nvSpPr>
        <xdr:cNvPr id="256" name="楕円 255"/>
        <xdr:cNvSpPr/>
      </xdr:nvSpPr>
      <xdr:spPr>
        <a:xfrm>
          <a:off x="4584700" y="1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20040</xdr:rowOff>
    </xdr:from>
    <xdr:ext cx="534377" cy="259045"/>
    <xdr:sp macro="" textlink="">
      <xdr:nvSpPr>
        <xdr:cNvPr id="257" name="衛生費該当値テキスト"/>
        <xdr:cNvSpPr txBox="1"/>
      </xdr:nvSpPr>
      <xdr:spPr>
        <a:xfrm>
          <a:off x="4686300" y="166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22377</xdr:rowOff>
    </xdr:from>
    <xdr:to>
      <xdr:col>20</xdr:col>
      <xdr:colOff>38100</xdr:colOff>
      <xdr:row>97</xdr:row>
      <xdr:rowOff>123977</xdr:rowOff>
    </xdr:to>
    <xdr:sp macro="" textlink="">
      <xdr:nvSpPr>
        <xdr:cNvPr id="258" name="楕円 257"/>
        <xdr:cNvSpPr/>
      </xdr:nvSpPr>
      <xdr:spPr>
        <a:xfrm>
          <a:off x="3746500" y="166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115104</xdr:rowOff>
    </xdr:from>
    <xdr:ext cx="534377" cy="259045"/>
    <xdr:sp macro="" textlink="">
      <xdr:nvSpPr>
        <xdr:cNvPr id="259" name="テキスト ボックス 258"/>
        <xdr:cNvSpPr txBox="1"/>
      </xdr:nvSpPr>
      <xdr:spPr>
        <a:xfrm>
          <a:off x="3530111" y="1674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139943</xdr:rowOff>
    </xdr:from>
    <xdr:to>
      <xdr:col>15</xdr:col>
      <xdr:colOff>101600</xdr:colOff>
      <xdr:row>97</xdr:row>
      <xdr:rowOff>70093</xdr:rowOff>
    </xdr:to>
    <xdr:sp macro="" textlink="">
      <xdr:nvSpPr>
        <xdr:cNvPr id="260" name="楕円 259"/>
        <xdr:cNvSpPr/>
      </xdr:nvSpPr>
      <xdr:spPr>
        <a:xfrm>
          <a:off x="2857500" y="165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86620</xdr:rowOff>
    </xdr:from>
    <xdr:ext cx="534377" cy="259045"/>
    <xdr:sp macro="" textlink="">
      <xdr:nvSpPr>
        <xdr:cNvPr id="261" name="テキスト ボックス 260"/>
        <xdr:cNvSpPr txBox="1"/>
      </xdr:nvSpPr>
      <xdr:spPr>
        <a:xfrm>
          <a:off x="2641111" y="163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94746</xdr:rowOff>
    </xdr:from>
    <xdr:to>
      <xdr:col>10</xdr:col>
      <xdr:colOff>165100</xdr:colOff>
      <xdr:row>98</xdr:row>
      <xdr:rowOff>24896</xdr:rowOff>
    </xdr:to>
    <xdr:sp macro="" textlink="">
      <xdr:nvSpPr>
        <xdr:cNvPr id="262" name="楕円 261"/>
        <xdr:cNvSpPr/>
      </xdr:nvSpPr>
      <xdr:spPr>
        <a:xfrm>
          <a:off x="1968500" y="167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16023</xdr:rowOff>
    </xdr:from>
    <xdr:ext cx="534377" cy="259045"/>
    <xdr:sp macro="" textlink="">
      <xdr:nvSpPr>
        <xdr:cNvPr id="263" name="テキスト ボックス 262"/>
        <xdr:cNvSpPr txBox="1"/>
      </xdr:nvSpPr>
      <xdr:spPr>
        <a:xfrm>
          <a:off x="1752111" y="168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91839</xdr:rowOff>
    </xdr:from>
    <xdr:to>
      <xdr:col>6</xdr:col>
      <xdr:colOff>38100</xdr:colOff>
      <xdr:row>98</xdr:row>
      <xdr:rowOff>21989</xdr:rowOff>
    </xdr:to>
    <xdr:sp macro="" textlink="">
      <xdr:nvSpPr>
        <xdr:cNvPr id="264" name="楕円 263"/>
        <xdr:cNvSpPr/>
      </xdr:nvSpPr>
      <xdr:spPr>
        <a:xfrm>
          <a:off x="1079500" y="167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13116</xdr:rowOff>
    </xdr:from>
    <xdr:ext cx="534377" cy="259045"/>
    <xdr:sp macro="" textlink="">
      <xdr:nvSpPr>
        <xdr:cNvPr id="265" name="テキスト ボックス 264"/>
        <xdr:cNvSpPr txBox="1"/>
      </xdr:nvSpPr>
      <xdr:spPr>
        <a:xfrm>
          <a:off x="863111" y="168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30429</xdr:rowOff>
    </xdr:from>
    <xdr:to>
      <xdr:col>55</xdr:col>
      <xdr:colOff>0</xdr:colOff>
      <xdr:row>37</xdr:row>
      <xdr:rowOff>1625</xdr:rowOff>
    </xdr:to>
    <xdr:cxnSp macro="">
      <xdr:nvCxnSpPr>
        <xdr:cNvPr id="292" name="直線コネクタ 291"/>
        <xdr:cNvCxnSpPr/>
      </xdr:nvCxnSpPr>
      <xdr:spPr>
        <a:xfrm flipV="1">
          <a:off x="9639300" y="6202629"/>
          <a:ext cx="8382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1625</xdr:rowOff>
    </xdr:from>
    <xdr:to>
      <xdr:col>50</xdr:col>
      <xdr:colOff>114300</xdr:colOff>
      <xdr:row>37</xdr:row>
      <xdr:rowOff>8484</xdr:rowOff>
    </xdr:to>
    <xdr:cxnSp macro="">
      <xdr:nvCxnSpPr>
        <xdr:cNvPr id="295" name="直線コネクタ 294"/>
        <xdr:cNvCxnSpPr/>
      </xdr:nvCxnSpPr>
      <xdr:spPr>
        <a:xfrm flipV="1">
          <a:off x="8750300" y="634527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157988</xdr:rowOff>
    </xdr:from>
    <xdr:to>
      <xdr:col>45</xdr:col>
      <xdr:colOff>177800</xdr:colOff>
      <xdr:row>37</xdr:row>
      <xdr:rowOff>8484</xdr:rowOff>
    </xdr:to>
    <xdr:cxnSp macro="">
      <xdr:nvCxnSpPr>
        <xdr:cNvPr id="298" name="直線コネクタ 297"/>
        <xdr:cNvCxnSpPr/>
      </xdr:nvCxnSpPr>
      <xdr:spPr>
        <a:xfrm>
          <a:off x="7861300" y="633018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157988</xdr:rowOff>
    </xdr:from>
    <xdr:to>
      <xdr:col>41</xdr:col>
      <xdr:colOff>50800</xdr:colOff>
      <xdr:row>37</xdr:row>
      <xdr:rowOff>11227</xdr:rowOff>
    </xdr:to>
    <xdr:cxnSp macro="">
      <xdr:nvCxnSpPr>
        <xdr:cNvPr id="301" name="直線コネクタ 300"/>
        <xdr:cNvCxnSpPr/>
      </xdr:nvCxnSpPr>
      <xdr:spPr>
        <a:xfrm flipV="1">
          <a:off x="6972300" y="6330188"/>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151079</xdr:rowOff>
    </xdr:from>
    <xdr:to>
      <xdr:col>55</xdr:col>
      <xdr:colOff>50800</xdr:colOff>
      <xdr:row>36</xdr:row>
      <xdr:rowOff>81229</xdr:rowOff>
    </xdr:to>
    <xdr:sp macro="" textlink="">
      <xdr:nvSpPr>
        <xdr:cNvPr id="311" name="楕円 310"/>
        <xdr:cNvSpPr/>
      </xdr:nvSpPr>
      <xdr:spPr>
        <a:xfrm>
          <a:off x="10426700" y="61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2506</xdr:rowOff>
    </xdr:from>
    <xdr:ext cx="378565" cy="259045"/>
    <xdr:sp macro="" textlink="">
      <xdr:nvSpPr>
        <xdr:cNvPr id="312" name="労働費該当値テキスト"/>
        <xdr:cNvSpPr txBox="1"/>
      </xdr:nvSpPr>
      <xdr:spPr>
        <a:xfrm>
          <a:off x="10528300" y="6003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122275</xdr:rowOff>
    </xdr:from>
    <xdr:to>
      <xdr:col>50</xdr:col>
      <xdr:colOff>165100</xdr:colOff>
      <xdr:row>37</xdr:row>
      <xdr:rowOff>52425</xdr:rowOff>
    </xdr:to>
    <xdr:sp macro="" textlink="">
      <xdr:nvSpPr>
        <xdr:cNvPr id="313" name="楕円 312"/>
        <xdr:cNvSpPr/>
      </xdr:nvSpPr>
      <xdr:spPr>
        <a:xfrm>
          <a:off x="9588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314" name="テキスト ボックス 313"/>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129134</xdr:rowOff>
    </xdr:from>
    <xdr:to>
      <xdr:col>46</xdr:col>
      <xdr:colOff>38100</xdr:colOff>
      <xdr:row>37</xdr:row>
      <xdr:rowOff>59284</xdr:rowOff>
    </xdr:to>
    <xdr:sp macro="" textlink="">
      <xdr:nvSpPr>
        <xdr:cNvPr id="315" name="楕円 314"/>
        <xdr:cNvSpPr/>
      </xdr:nvSpPr>
      <xdr:spPr>
        <a:xfrm>
          <a:off x="8699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316" name="テキスト ボックス 31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107188</xdr:rowOff>
    </xdr:from>
    <xdr:to>
      <xdr:col>41</xdr:col>
      <xdr:colOff>101600</xdr:colOff>
      <xdr:row>37</xdr:row>
      <xdr:rowOff>37338</xdr:rowOff>
    </xdr:to>
    <xdr:sp macro="" textlink="">
      <xdr:nvSpPr>
        <xdr:cNvPr id="317" name="楕円 316"/>
        <xdr:cNvSpPr/>
      </xdr:nvSpPr>
      <xdr:spPr>
        <a:xfrm>
          <a:off x="7810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28465</xdr:rowOff>
    </xdr:from>
    <xdr:ext cx="378565" cy="259045"/>
    <xdr:sp macro="" textlink="">
      <xdr:nvSpPr>
        <xdr:cNvPr id="318" name="テキスト ボックス 317"/>
        <xdr:cNvSpPr txBox="1"/>
      </xdr:nvSpPr>
      <xdr:spPr>
        <a:xfrm>
          <a:off x="7672017" y="63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131877</xdr:rowOff>
    </xdr:from>
    <xdr:to>
      <xdr:col>36</xdr:col>
      <xdr:colOff>165100</xdr:colOff>
      <xdr:row>37</xdr:row>
      <xdr:rowOff>62027</xdr:rowOff>
    </xdr:to>
    <xdr:sp macro="" textlink="">
      <xdr:nvSpPr>
        <xdr:cNvPr id="319" name="楕円 318"/>
        <xdr:cNvSpPr/>
      </xdr:nvSpPr>
      <xdr:spPr>
        <a:xfrm>
          <a:off x="6921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53154</xdr:rowOff>
    </xdr:from>
    <xdr:ext cx="378565" cy="259045"/>
    <xdr:sp macro="" textlink="">
      <xdr:nvSpPr>
        <xdr:cNvPr id="320" name="テキスト ボックス 319"/>
        <xdr:cNvSpPr txBox="1"/>
      </xdr:nvSpPr>
      <xdr:spPr>
        <a:xfrm>
          <a:off x="6783017" y="63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123927</xdr:rowOff>
    </xdr:from>
    <xdr:to>
      <xdr:col>55</xdr:col>
      <xdr:colOff>0</xdr:colOff>
      <xdr:row>58</xdr:row>
      <xdr:rowOff>124613</xdr:rowOff>
    </xdr:to>
    <xdr:cxnSp macro="">
      <xdr:nvCxnSpPr>
        <xdr:cNvPr id="347" name="直線コネクタ 346"/>
        <xdr:cNvCxnSpPr/>
      </xdr:nvCxnSpPr>
      <xdr:spPr>
        <a:xfrm>
          <a:off x="9639300" y="1006802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120680</xdr:rowOff>
    </xdr:from>
    <xdr:to>
      <xdr:col>50</xdr:col>
      <xdr:colOff>114300</xdr:colOff>
      <xdr:row>58</xdr:row>
      <xdr:rowOff>123927</xdr:rowOff>
    </xdr:to>
    <xdr:cxnSp macro="">
      <xdr:nvCxnSpPr>
        <xdr:cNvPr id="350" name="直線コネクタ 349"/>
        <xdr:cNvCxnSpPr/>
      </xdr:nvCxnSpPr>
      <xdr:spPr>
        <a:xfrm>
          <a:off x="8750300" y="10064780"/>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120680</xdr:rowOff>
    </xdr:from>
    <xdr:to>
      <xdr:col>45</xdr:col>
      <xdr:colOff>177800</xdr:colOff>
      <xdr:row>58</xdr:row>
      <xdr:rowOff>124567</xdr:rowOff>
    </xdr:to>
    <xdr:cxnSp macro="">
      <xdr:nvCxnSpPr>
        <xdr:cNvPr id="353" name="直線コネクタ 352"/>
        <xdr:cNvCxnSpPr/>
      </xdr:nvCxnSpPr>
      <xdr:spPr>
        <a:xfrm flipV="1">
          <a:off x="7861300" y="10064780"/>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124567</xdr:rowOff>
    </xdr:from>
    <xdr:to>
      <xdr:col>41</xdr:col>
      <xdr:colOff>50800</xdr:colOff>
      <xdr:row>58</xdr:row>
      <xdr:rowOff>124841</xdr:rowOff>
    </xdr:to>
    <xdr:cxnSp macro="">
      <xdr:nvCxnSpPr>
        <xdr:cNvPr id="356" name="直線コネクタ 355"/>
        <xdr:cNvCxnSpPr/>
      </xdr:nvCxnSpPr>
      <xdr:spPr>
        <a:xfrm flipV="1">
          <a:off x="6972300" y="1006866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73813</xdr:rowOff>
    </xdr:from>
    <xdr:to>
      <xdr:col>55</xdr:col>
      <xdr:colOff>50800</xdr:colOff>
      <xdr:row>59</xdr:row>
      <xdr:rowOff>3963</xdr:rowOff>
    </xdr:to>
    <xdr:sp macro="" textlink="">
      <xdr:nvSpPr>
        <xdr:cNvPr id="366" name="楕円 365"/>
        <xdr:cNvSpPr/>
      </xdr:nvSpPr>
      <xdr:spPr>
        <a:xfrm>
          <a:off x="104267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160190</xdr:rowOff>
    </xdr:from>
    <xdr:ext cx="378565" cy="259045"/>
    <xdr:sp macro="" textlink="">
      <xdr:nvSpPr>
        <xdr:cNvPr id="367" name="農林水産業費該当値テキスト"/>
        <xdr:cNvSpPr txBox="1"/>
      </xdr:nvSpPr>
      <xdr:spPr>
        <a:xfrm>
          <a:off x="10528300" y="9932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73127</xdr:rowOff>
    </xdr:from>
    <xdr:to>
      <xdr:col>50</xdr:col>
      <xdr:colOff>165100</xdr:colOff>
      <xdr:row>59</xdr:row>
      <xdr:rowOff>3277</xdr:rowOff>
    </xdr:to>
    <xdr:sp macro="" textlink="">
      <xdr:nvSpPr>
        <xdr:cNvPr id="368" name="楕円 367"/>
        <xdr:cNvSpPr/>
      </xdr:nvSpPr>
      <xdr:spPr>
        <a:xfrm>
          <a:off x="9588500" y="100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165854</xdr:rowOff>
    </xdr:from>
    <xdr:ext cx="378565" cy="259045"/>
    <xdr:sp macro="" textlink="">
      <xdr:nvSpPr>
        <xdr:cNvPr id="369" name="テキスト ボックス 368"/>
        <xdr:cNvSpPr txBox="1"/>
      </xdr:nvSpPr>
      <xdr:spPr>
        <a:xfrm>
          <a:off x="9450017" y="1010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69880</xdr:rowOff>
    </xdr:from>
    <xdr:to>
      <xdr:col>46</xdr:col>
      <xdr:colOff>38100</xdr:colOff>
      <xdr:row>59</xdr:row>
      <xdr:rowOff>30</xdr:rowOff>
    </xdr:to>
    <xdr:sp macro="" textlink="">
      <xdr:nvSpPr>
        <xdr:cNvPr id="370" name="楕円 369"/>
        <xdr:cNvSpPr/>
      </xdr:nvSpPr>
      <xdr:spPr>
        <a:xfrm>
          <a:off x="8699500" y="1001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162607</xdr:rowOff>
    </xdr:from>
    <xdr:ext cx="378565" cy="259045"/>
    <xdr:sp macro="" textlink="">
      <xdr:nvSpPr>
        <xdr:cNvPr id="371" name="テキスト ボックス 370"/>
        <xdr:cNvSpPr txBox="1"/>
      </xdr:nvSpPr>
      <xdr:spPr>
        <a:xfrm>
          <a:off x="8561017" y="1010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73767</xdr:rowOff>
    </xdr:from>
    <xdr:to>
      <xdr:col>41</xdr:col>
      <xdr:colOff>101600</xdr:colOff>
      <xdr:row>59</xdr:row>
      <xdr:rowOff>3917</xdr:rowOff>
    </xdr:to>
    <xdr:sp macro="" textlink="">
      <xdr:nvSpPr>
        <xdr:cNvPr id="372" name="楕円 371"/>
        <xdr:cNvSpPr/>
      </xdr:nvSpPr>
      <xdr:spPr>
        <a:xfrm>
          <a:off x="7810500" y="100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166494</xdr:rowOff>
    </xdr:from>
    <xdr:ext cx="378565" cy="259045"/>
    <xdr:sp macro="" textlink="">
      <xdr:nvSpPr>
        <xdr:cNvPr id="373" name="テキスト ボックス 372"/>
        <xdr:cNvSpPr txBox="1"/>
      </xdr:nvSpPr>
      <xdr:spPr>
        <a:xfrm>
          <a:off x="7672017" y="1011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74041</xdr:rowOff>
    </xdr:from>
    <xdr:to>
      <xdr:col>36</xdr:col>
      <xdr:colOff>165100</xdr:colOff>
      <xdr:row>59</xdr:row>
      <xdr:rowOff>4191</xdr:rowOff>
    </xdr:to>
    <xdr:sp macro="" textlink="">
      <xdr:nvSpPr>
        <xdr:cNvPr id="374" name="楕円 373"/>
        <xdr:cNvSpPr/>
      </xdr:nvSpPr>
      <xdr:spPr>
        <a:xfrm>
          <a:off x="6921500" y="100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166768</xdr:rowOff>
    </xdr:from>
    <xdr:ext cx="378565" cy="259045"/>
    <xdr:sp macro="" textlink="">
      <xdr:nvSpPr>
        <xdr:cNvPr id="375" name="テキスト ボックス 374"/>
        <xdr:cNvSpPr txBox="1"/>
      </xdr:nvSpPr>
      <xdr:spPr>
        <a:xfrm>
          <a:off x="6783017" y="1011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104084</xdr:rowOff>
    </xdr:from>
    <xdr:to>
      <xdr:col>55</xdr:col>
      <xdr:colOff>0</xdr:colOff>
      <xdr:row>78</xdr:row>
      <xdr:rowOff>106370</xdr:rowOff>
    </xdr:to>
    <xdr:cxnSp macro="">
      <xdr:nvCxnSpPr>
        <xdr:cNvPr id="402" name="直線コネクタ 401"/>
        <xdr:cNvCxnSpPr/>
      </xdr:nvCxnSpPr>
      <xdr:spPr>
        <a:xfrm>
          <a:off x="9639300" y="134771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104084</xdr:rowOff>
    </xdr:from>
    <xdr:to>
      <xdr:col>50</xdr:col>
      <xdr:colOff>114300</xdr:colOff>
      <xdr:row>78</xdr:row>
      <xdr:rowOff>104541</xdr:rowOff>
    </xdr:to>
    <xdr:cxnSp macro="">
      <xdr:nvCxnSpPr>
        <xdr:cNvPr id="405" name="直線コネクタ 404"/>
        <xdr:cNvCxnSpPr/>
      </xdr:nvCxnSpPr>
      <xdr:spPr>
        <a:xfrm flipV="1">
          <a:off x="8750300" y="1347718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88219</xdr:rowOff>
    </xdr:from>
    <xdr:to>
      <xdr:col>45</xdr:col>
      <xdr:colOff>177800</xdr:colOff>
      <xdr:row>78</xdr:row>
      <xdr:rowOff>104541</xdr:rowOff>
    </xdr:to>
    <xdr:cxnSp macro="">
      <xdr:nvCxnSpPr>
        <xdr:cNvPr id="408" name="直線コネクタ 407"/>
        <xdr:cNvCxnSpPr/>
      </xdr:nvCxnSpPr>
      <xdr:spPr>
        <a:xfrm>
          <a:off x="7861300" y="13461319"/>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88219</xdr:rowOff>
    </xdr:from>
    <xdr:to>
      <xdr:col>41</xdr:col>
      <xdr:colOff>50800</xdr:colOff>
      <xdr:row>78</xdr:row>
      <xdr:rowOff>106736</xdr:rowOff>
    </xdr:to>
    <xdr:cxnSp macro="">
      <xdr:nvCxnSpPr>
        <xdr:cNvPr id="411" name="直線コネクタ 410"/>
        <xdr:cNvCxnSpPr/>
      </xdr:nvCxnSpPr>
      <xdr:spPr>
        <a:xfrm flipV="1">
          <a:off x="6972300" y="1346131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55570</xdr:rowOff>
    </xdr:from>
    <xdr:to>
      <xdr:col>55</xdr:col>
      <xdr:colOff>50800</xdr:colOff>
      <xdr:row>78</xdr:row>
      <xdr:rowOff>157170</xdr:rowOff>
    </xdr:to>
    <xdr:sp macro="" textlink="">
      <xdr:nvSpPr>
        <xdr:cNvPr id="421" name="楕円 420"/>
        <xdr:cNvSpPr/>
      </xdr:nvSpPr>
      <xdr:spPr>
        <a:xfrm>
          <a:off x="10426700" y="134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141947</xdr:rowOff>
    </xdr:from>
    <xdr:ext cx="469744" cy="259045"/>
    <xdr:sp macro="" textlink="">
      <xdr:nvSpPr>
        <xdr:cNvPr id="422" name="商工費該当値テキスト"/>
        <xdr:cNvSpPr txBox="1"/>
      </xdr:nvSpPr>
      <xdr:spPr>
        <a:xfrm>
          <a:off x="10528300" y="1334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53284</xdr:rowOff>
    </xdr:from>
    <xdr:to>
      <xdr:col>50</xdr:col>
      <xdr:colOff>165100</xdr:colOff>
      <xdr:row>78</xdr:row>
      <xdr:rowOff>154884</xdr:rowOff>
    </xdr:to>
    <xdr:sp macro="" textlink="">
      <xdr:nvSpPr>
        <xdr:cNvPr id="423" name="楕円 422"/>
        <xdr:cNvSpPr/>
      </xdr:nvSpPr>
      <xdr:spPr>
        <a:xfrm>
          <a:off x="9588500" y="134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146011</xdr:rowOff>
    </xdr:from>
    <xdr:ext cx="469744" cy="259045"/>
    <xdr:sp macro="" textlink="">
      <xdr:nvSpPr>
        <xdr:cNvPr id="424" name="テキスト ボックス 423"/>
        <xdr:cNvSpPr txBox="1"/>
      </xdr:nvSpPr>
      <xdr:spPr>
        <a:xfrm>
          <a:off x="9404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53741</xdr:rowOff>
    </xdr:from>
    <xdr:to>
      <xdr:col>46</xdr:col>
      <xdr:colOff>38100</xdr:colOff>
      <xdr:row>78</xdr:row>
      <xdr:rowOff>155341</xdr:rowOff>
    </xdr:to>
    <xdr:sp macro="" textlink="">
      <xdr:nvSpPr>
        <xdr:cNvPr id="425" name="楕円 424"/>
        <xdr:cNvSpPr/>
      </xdr:nvSpPr>
      <xdr:spPr>
        <a:xfrm>
          <a:off x="8699500" y="134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146468</xdr:rowOff>
    </xdr:from>
    <xdr:ext cx="469744" cy="259045"/>
    <xdr:sp macro="" textlink="">
      <xdr:nvSpPr>
        <xdr:cNvPr id="426" name="テキスト ボックス 425"/>
        <xdr:cNvSpPr txBox="1"/>
      </xdr:nvSpPr>
      <xdr:spPr>
        <a:xfrm>
          <a:off x="8515428" y="1351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37419</xdr:rowOff>
    </xdr:from>
    <xdr:to>
      <xdr:col>41</xdr:col>
      <xdr:colOff>101600</xdr:colOff>
      <xdr:row>78</xdr:row>
      <xdr:rowOff>139019</xdr:rowOff>
    </xdr:to>
    <xdr:sp macro="" textlink="">
      <xdr:nvSpPr>
        <xdr:cNvPr id="427" name="楕円 426"/>
        <xdr:cNvSpPr/>
      </xdr:nvSpPr>
      <xdr:spPr>
        <a:xfrm>
          <a:off x="7810500" y="13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130146</xdr:rowOff>
    </xdr:from>
    <xdr:ext cx="469744" cy="259045"/>
    <xdr:sp macro="" textlink="">
      <xdr:nvSpPr>
        <xdr:cNvPr id="428" name="テキスト ボックス 427"/>
        <xdr:cNvSpPr txBox="1"/>
      </xdr:nvSpPr>
      <xdr:spPr>
        <a:xfrm>
          <a:off x="7626428" y="1350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55936</xdr:rowOff>
    </xdr:from>
    <xdr:to>
      <xdr:col>36</xdr:col>
      <xdr:colOff>165100</xdr:colOff>
      <xdr:row>78</xdr:row>
      <xdr:rowOff>157536</xdr:rowOff>
    </xdr:to>
    <xdr:sp macro="" textlink="">
      <xdr:nvSpPr>
        <xdr:cNvPr id="429" name="楕円 428"/>
        <xdr:cNvSpPr/>
      </xdr:nvSpPr>
      <xdr:spPr>
        <a:xfrm>
          <a:off x="6921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148663</xdr:rowOff>
    </xdr:from>
    <xdr:ext cx="469744" cy="259045"/>
    <xdr:sp macro="" textlink="">
      <xdr:nvSpPr>
        <xdr:cNvPr id="430" name="テキスト ボックス 429"/>
        <xdr:cNvSpPr txBox="1"/>
      </xdr:nvSpPr>
      <xdr:spPr>
        <a:xfrm>
          <a:off x="6737428" y="135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70320</xdr:rowOff>
    </xdr:from>
    <xdr:to>
      <xdr:col>55</xdr:col>
      <xdr:colOff>0</xdr:colOff>
      <xdr:row>97</xdr:row>
      <xdr:rowOff>126842</xdr:rowOff>
    </xdr:to>
    <xdr:cxnSp macro="">
      <xdr:nvCxnSpPr>
        <xdr:cNvPr id="460" name="直線コネクタ 459"/>
        <xdr:cNvCxnSpPr/>
      </xdr:nvCxnSpPr>
      <xdr:spPr>
        <a:xfrm flipV="1">
          <a:off x="9639300" y="16700970"/>
          <a:ext cx="8382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100285</xdr:rowOff>
    </xdr:from>
    <xdr:to>
      <xdr:col>50</xdr:col>
      <xdr:colOff>114300</xdr:colOff>
      <xdr:row>97</xdr:row>
      <xdr:rowOff>126842</xdr:rowOff>
    </xdr:to>
    <xdr:cxnSp macro="">
      <xdr:nvCxnSpPr>
        <xdr:cNvPr id="463" name="直線コネクタ 462"/>
        <xdr:cNvCxnSpPr/>
      </xdr:nvCxnSpPr>
      <xdr:spPr>
        <a:xfrm>
          <a:off x="8750300" y="16730935"/>
          <a:ext cx="8890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100285</xdr:rowOff>
    </xdr:from>
    <xdr:to>
      <xdr:col>45</xdr:col>
      <xdr:colOff>177800</xdr:colOff>
      <xdr:row>97</xdr:row>
      <xdr:rowOff>125603</xdr:rowOff>
    </xdr:to>
    <xdr:cxnSp macro="">
      <xdr:nvCxnSpPr>
        <xdr:cNvPr id="466" name="直線コネクタ 465"/>
        <xdr:cNvCxnSpPr/>
      </xdr:nvCxnSpPr>
      <xdr:spPr>
        <a:xfrm flipV="1">
          <a:off x="7861300" y="16730935"/>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69862</xdr:rowOff>
    </xdr:from>
    <xdr:to>
      <xdr:col>41</xdr:col>
      <xdr:colOff>50800</xdr:colOff>
      <xdr:row>97</xdr:row>
      <xdr:rowOff>125603</xdr:rowOff>
    </xdr:to>
    <xdr:cxnSp macro="">
      <xdr:nvCxnSpPr>
        <xdr:cNvPr id="469" name="直線コネクタ 468"/>
        <xdr:cNvCxnSpPr/>
      </xdr:nvCxnSpPr>
      <xdr:spPr>
        <a:xfrm>
          <a:off x="6972300" y="16529062"/>
          <a:ext cx="889000" cy="2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19520</xdr:rowOff>
    </xdr:from>
    <xdr:to>
      <xdr:col>55</xdr:col>
      <xdr:colOff>50800</xdr:colOff>
      <xdr:row>97</xdr:row>
      <xdr:rowOff>121120</xdr:rowOff>
    </xdr:to>
    <xdr:sp macro="" textlink="">
      <xdr:nvSpPr>
        <xdr:cNvPr id="479" name="楕円 478"/>
        <xdr:cNvSpPr/>
      </xdr:nvSpPr>
      <xdr:spPr>
        <a:xfrm>
          <a:off x="10426700" y="166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169397</xdr:rowOff>
    </xdr:from>
    <xdr:ext cx="534377" cy="259045"/>
    <xdr:sp macro="" textlink="">
      <xdr:nvSpPr>
        <xdr:cNvPr id="480" name="土木費該当値テキスト"/>
        <xdr:cNvSpPr txBox="1"/>
      </xdr:nvSpPr>
      <xdr:spPr>
        <a:xfrm>
          <a:off x="10528300" y="166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76042</xdr:rowOff>
    </xdr:from>
    <xdr:to>
      <xdr:col>50</xdr:col>
      <xdr:colOff>165100</xdr:colOff>
      <xdr:row>98</xdr:row>
      <xdr:rowOff>6192</xdr:rowOff>
    </xdr:to>
    <xdr:sp macro="" textlink="">
      <xdr:nvSpPr>
        <xdr:cNvPr id="481" name="楕円 480"/>
        <xdr:cNvSpPr/>
      </xdr:nvSpPr>
      <xdr:spPr>
        <a:xfrm>
          <a:off x="9588500" y="167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168769</xdr:rowOff>
    </xdr:from>
    <xdr:ext cx="534377" cy="259045"/>
    <xdr:sp macro="" textlink="">
      <xdr:nvSpPr>
        <xdr:cNvPr id="482" name="テキスト ボックス 481"/>
        <xdr:cNvSpPr txBox="1"/>
      </xdr:nvSpPr>
      <xdr:spPr>
        <a:xfrm>
          <a:off x="9372111" y="1679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49485</xdr:rowOff>
    </xdr:from>
    <xdr:to>
      <xdr:col>46</xdr:col>
      <xdr:colOff>38100</xdr:colOff>
      <xdr:row>97</xdr:row>
      <xdr:rowOff>151085</xdr:rowOff>
    </xdr:to>
    <xdr:sp macro="" textlink="">
      <xdr:nvSpPr>
        <xdr:cNvPr id="483" name="楕円 482"/>
        <xdr:cNvSpPr/>
      </xdr:nvSpPr>
      <xdr:spPr>
        <a:xfrm>
          <a:off x="8699500" y="1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142212</xdr:rowOff>
    </xdr:from>
    <xdr:ext cx="534377" cy="259045"/>
    <xdr:sp macro="" textlink="">
      <xdr:nvSpPr>
        <xdr:cNvPr id="484" name="テキスト ボックス 483"/>
        <xdr:cNvSpPr txBox="1"/>
      </xdr:nvSpPr>
      <xdr:spPr>
        <a:xfrm>
          <a:off x="8483111" y="167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74803</xdr:rowOff>
    </xdr:from>
    <xdr:to>
      <xdr:col>41</xdr:col>
      <xdr:colOff>101600</xdr:colOff>
      <xdr:row>98</xdr:row>
      <xdr:rowOff>4953</xdr:rowOff>
    </xdr:to>
    <xdr:sp macro="" textlink="">
      <xdr:nvSpPr>
        <xdr:cNvPr id="485" name="楕円 484"/>
        <xdr:cNvSpPr/>
      </xdr:nvSpPr>
      <xdr:spPr>
        <a:xfrm>
          <a:off x="7810500" y="167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167530</xdr:rowOff>
    </xdr:from>
    <xdr:ext cx="534377" cy="259045"/>
    <xdr:sp macro="" textlink="">
      <xdr:nvSpPr>
        <xdr:cNvPr id="486" name="テキスト ボックス 485"/>
        <xdr:cNvSpPr txBox="1"/>
      </xdr:nvSpPr>
      <xdr:spPr>
        <a:xfrm>
          <a:off x="7594111" y="167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19062</xdr:rowOff>
    </xdr:from>
    <xdr:to>
      <xdr:col>36</xdr:col>
      <xdr:colOff>165100</xdr:colOff>
      <xdr:row>96</xdr:row>
      <xdr:rowOff>120662</xdr:rowOff>
    </xdr:to>
    <xdr:sp macro="" textlink="">
      <xdr:nvSpPr>
        <xdr:cNvPr id="487" name="楕円 486"/>
        <xdr:cNvSpPr/>
      </xdr:nvSpPr>
      <xdr:spPr>
        <a:xfrm>
          <a:off x="6921500" y="164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111789</xdr:rowOff>
    </xdr:from>
    <xdr:ext cx="534377" cy="259045"/>
    <xdr:sp macro="" textlink="">
      <xdr:nvSpPr>
        <xdr:cNvPr id="488" name="テキスト ボックス 487"/>
        <xdr:cNvSpPr txBox="1"/>
      </xdr:nvSpPr>
      <xdr:spPr>
        <a:xfrm>
          <a:off x="6705111" y="16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11575</xdr:rowOff>
    </xdr:from>
    <xdr:to>
      <xdr:col>85</xdr:col>
      <xdr:colOff>127000</xdr:colOff>
      <xdr:row>37</xdr:row>
      <xdr:rowOff>17454</xdr:rowOff>
    </xdr:to>
    <xdr:cxnSp macro="">
      <xdr:nvCxnSpPr>
        <xdr:cNvPr id="520" name="直線コネクタ 519"/>
        <xdr:cNvCxnSpPr/>
      </xdr:nvCxnSpPr>
      <xdr:spPr>
        <a:xfrm>
          <a:off x="15481300" y="6355225"/>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11575</xdr:rowOff>
    </xdr:from>
    <xdr:to>
      <xdr:col>81</xdr:col>
      <xdr:colOff>50800</xdr:colOff>
      <xdr:row>38</xdr:row>
      <xdr:rowOff>70467</xdr:rowOff>
    </xdr:to>
    <xdr:cxnSp macro="">
      <xdr:nvCxnSpPr>
        <xdr:cNvPr id="523" name="直線コネクタ 522"/>
        <xdr:cNvCxnSpPr/>
      </xdr:nvCxnSpPr>
      <xdr:spPr>
        <a:xfrm flipV="1">
          <a:off x="14592300" y="6355225"/>
          <a:ext cx="889000" cy="2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70467</xdr:rowOff>
    </xdr:from>
    <xdr:to>
      <xdr:col>76</xdr:col>
      <xdr:colOff>114300</xdr:colOff>
      <xdr:row>38</xdr:row>
      <xdr:rowOff>135563</xdr:rowOff>
    </xdr:to>
    <xdr:cxnSp macro="">
      <xdr:nvCxnSpPr>
        <xdr:cNvPr id="526" name="直線コネクタ 525"/>
        <xdr:cNvCxnSpPr/>
      </xdr:nvCxnSpPr>
      <xdr:spPr>
        <a:xfrm flipV="1">
          <a:off x="13703300" y="6585567"/>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114881</xdr:rowOff>
    </xdr:from>
    <xdr:to>
      <xdr:col>71</xdr:col>
      <xdr:colOff>177800</xdr:colOff>
      <xdr:row>38</xdr:row>
      <xdr:rowOff>135563</xdr:rowOff>
    </xdr:to>
    <xdr:cxnSp macro="">
      <xdr:nvCxnSpPr>
        <xdr:cNvPr id="529" name="直線コネクタ 528"/>
        <xdr:cNvCxnSpPr/>
      </xdr:nvCxnSpPr>
      <xdr:spPr>
        <a:xfrm>
          <a:off x="12814300" y="6458531"/>
          <a:ext cx="889000" cy="19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138104</xdr:rowOff>
    </xdr:from>
    <xdr:to>
      <xdr:col>85</xdr:col>
      <xdr:colOff>177800</xdr:colOff>
      <xdr:row>37</xdr:row>
      <xdr:rowOff>68254</xdr:rowOff>
    </xdr:to>
    <xdr:sp macro="" textlink="">
      <xdr:nvSpPr>
        <xdr:cNvPr id="539" name="楕円 538"/>
        <xdr:cNvSpPr/>
      </xdr:nvSpPr>
      <xdr:spPr>
        <a:xfrm>
          <a:off x="16268700" y="63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160981</xdr:rowOff>
    </xdr:from>
    <xdr:ext cx="534377" cy="259045"/>
    <xdr:sp macro="" textlink="">
      <xdr:nvSpPr>
        <xdr:cNvPr id="540" name="消防費該当値テキスト"/>
        <xdr:cNvSpPr txBox="1"/>
      </xdr:nvSpPr>
      <xdr:spPr>
        <a:xfrm>
          <a:off x="16370300" y="61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132225</xdr:rowOff>
    </xdr:from>
    <xdr:to>
      <xdr:col>81</xdr:col>
      <xdr:colOff>101600</xdr:colOff>
      <xdr:row>37</xdr:row>
      <xdr:rowOff>62375</xdr:rowOff>
    </xdr:to>
    <xdr:sp macro="" textlink="">
      <xdr:nvSpPr>
        <xdr:cNvPr id="541" name="楕円 540"/>
        <xdr:cNvSpPr/>
      </xdr:nvSpPr>
      <xdr:spPr>
        <a:xfrm>
          <a:off x="15430500" y="63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78902</xdr:rowOff>
    </xdr:from>
    <xdr:ext cx="534377" cy="259045"/>
    <xdr:sp macro="" textlink="">
      <xdr:nvSpPr>
        <xdr:cNvPr id="542" name="テキスト ボックス 541"/>
        <xdr:cNvSpPr txBox="1"/>
      </xdr:nvSpPr>
      <xdr:spPr>
        <a:xfrm>
          <a:off x="15214111" y="60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19667</xdr:rowOff>
    </xdr:from>
    <xdr:to>
      <xdr:col>76</xdr:col>
      <xdr:colOff>165100</xdr:colOff>
      <xdr:row>38</xdr:row>
      <xdr:rowOff>121267</xdr:rowOff>
    </xdr:to>
    <xdr:sp macro="" textlink="">
      <xdr:nvSpPr>
        <xdr:cNvPr id="543" name="楕円 542"/>
        <xdr:cNvSpPr/>
      </xdr:nvSpPr>
      <xdr:spPr>
        <a:xfrm>
          <a:off x="145415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112394</xdr:rowOff>
    </xdr:from>
    <xdr:ext cx="534377" cy="259045"/>
    <xdr:sp macro="" textlink="">
      <xdr:nvSpPr>
        <xdr:cNvPr id="544" name="テキスト ボックス 543"/>
        <xdr:cNvSpPr txBox="1"/>
      </xdr:nvSpPr>
      <xdr:spPr>
        <a:xfrm>
          <a:off x="14325111" y="662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84763</xdr:rowOff>
    </xdr:from>
    <xdr:to>
      <xdr:col>72</xdr:col>
      <xdr:colOff>38100</xdr:colOff>
      <xdr:row>39</xdr:row>
      <xdr:rowOff>14913</xdr:rowOff>
    </xdr:to>
    <xdr:sp macro="" textlink="">
      <xdr:nvSpPr>
        <xdr:cNvPr id="545" name="楕円 544"/>
        <xdr:cNvSpPr/>
      </xdr:nvSpPr>
      <xdr:spPr>
        <a:xfrm>
          <a:off x="13652500" y="65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6040</xdr:rowOff>
    </xdr:from>
    <xdr:ext cx="534377" cy="259045"/>
    <xdr:sp macro="" textlink="">
      <xdr:nvSpPr>
        <xdr:cNvPr id="546" name="テキスト ボックス 545"/>
        <xdr:cNvSpPr txBox="1"/>
      </xdr:nvSpPr>
      <xdr:spPr>
        <a:xfrm>
          <a:off x="13436111" y="669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64081</xdr:rowOff>
    </xdr:from>
    <xdr:to>
      <xdr:col>67</xdr:col>
      <xdr:colOff>101600</xdr:colOff>
      <xdr:row>37</xdr:row>
      <xdr:rowOff>165681</xdr:rowOff>
    </xdr:to>
    <xdr:sp macro="" textlink="">
      <xdr:nvSpPr>
        <xdr:cNvPr id="547" name="楕円 546"/>
        <xdr:cNvSpPr/>
      </xdr:nvSpPr>
      <xdr:spPr>
        <a:xfrm>
          <a:off x="12763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156808</xdr:rowOff>
    </xdr:from>
    <xdr:ext cx="534377" cy="259045"/>
    <xdr:sp macro="" textlink="">
      <xdr:nvSpPr>
        <xdr:cNvPr id="548" name="テキスト ボックス 547"/>
        <xdr:cNvSpPr txBox="1"/>
      </xdr:nvSpPr>
      <xdr:spPr>
        <a:xfrm>
          <a:off x="12547111" y="650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131830</xdr:rowOff>
    </xdr:from>
    <xdr:to>
      <xdr:col>85</xdr:col>
      <xdr:colOff>127000</xdr:colOff>
      <xdr:row>55</xdr:row>
      <xdr:rowOff>20632</xdr:rowOff>
    </xdr:to>
    <xdr:cxnSp macro="">
      <xdr:nvCxnSpPr>
        <xdr:cNvPr id="580" name="直線コネクタ 579"/>
        <xdr:cNvCxnSpPr/>
      </xdr:nvCxnSpPr>
      <xdr:spPr>
        <a:xfrm flipV="1">
          <a:off x="15481300" y="9390130"/>
          <a:ext cx="8382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20632</xdr:rowOff>
    </xdr:from>
    <xdr:to>
      <xdr:col>81</xdr:col>
      <xdr:colOff>50800</xdr:colOff>
      <xdr:row>55</xdr:row>
      <xdr:rowOff>80950</xdr:rowOff>
    </xdr:to>
    <xdr:cxnSp macro="">
      <xdr:nvCxnSpPr>
        <xdr:cNvPr id="583" name="直線コネクタ 582"/>
        <xdr:cNvCxnSpPr/>
      </xdr:nvCxnSpPr>
      <xdr:spPr>
        <a:xfrm flipV="1">
          <a:off x="14592300" y="9450382"/>
          <a:ext cx="889000" cy="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21024</xdr:rowOff>
    </xdr:from>
    <xdr:to>
      <xdr:col>76</xdr:col>
      <xdr:colOff>114300</xdr:colOff>
      <xdr:row>55</xdr:row>
      <xdr:rowOff>80950</xdr:rowOff>
    </xdr:to>
    <xdr:cxnSp macro="">
      <xdr:nvCxnSpPr>
        <xdr:cNvPr id="586" name="直線コネクタ 585"/>
        <xdr:cNvCxnSpPr/>
      </xdr:nvCxnSpPr>
      <xdr:spPr>
        <a:xfrm>
          <a:off x="13703300" y="9107874"/>
          <a:ext cx="889000" cy="40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21024</xdr:rowOff>
    </xdr:from>
    <xdr:to>
      <xdr:col>71</xdr:col>
      <xdr:colOff>177800</xdr:colOff>
      <xdr:row>55</xdr:row>
      <xdr:rowOff>101654</xdr:rowOff>
    </xdr:to>
    <xdr:cxnSp macro="">
      <xdr:nvCxnSpPr>
        <xdr:cNvPr id="589" name="直線コネクタ 588"/>
        <xdr:cNvCxnSpPr/>
      </xdr:nvCxnSpPr>
      <xdr:spPr>
        <a:xfrm flipV="1">
          <a:off x="12814300" y="9107874"/>
          <a:ext cx="889000" cy="4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81030</xdr:rowOff>
    </xdr:from>
    <xdr:to>
      <xdr:col>85</xdr:col>
      <xdr:colOff>177800</xdr:colOff>
      <xdr:row>55</xdr:row>
      <xdr:rowOff>11180</xdr:rowOff>
    </xdr:to>
    <xdr:sp macro="" textlink="">
      <xdr:nvSpPr>
        <xdr:cNvPr id="599" name="楕円 598"/>
        <xdr:cNvSpPr/>
      </xdr:nvSpPr>
      <xdr:spPr>
        <a:xfrm>
          <a:off x="16268700" y="93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103907</xdr:rowOff>
    </xdr:from>
    <xdr:ext cx="534377" cy="259045"/>
    <xdr:sp macro="" textlink="">
      <xdr:nvSpPr>
        <xdr:cNvPr id="600" name="教育費該当値テキスト"/>
        <xdr:cNvSpPr txBox="1"/>
      </xdr:nvSpPr>
      <xdr:spPr>
        <a:xfrm>
          <a:off x="16370300" y="91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141282</xdr:rowOff>
    </xdr:from>
    <xdr:to>
      <xdr:col>81</xdr:col>
      <xdr:colOff>101600</xdr:colOff>
      <xdr:row>55</xdr:row>
      <xdr:rowOff>71432</xdr:rowOff>
    </xdr:to>
    <xdr:sp macro="" textlink="">
      <xdr:nvSpPr>
        <xdr:cNvPr id="601" name="楕円 600"/>
        <xdr:cNvSpPr/>
      </xdr:nvSpPr>
      <xdr:spPr>
        <a:xfrm>
          <a:off x="15430500" y="93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87959</xdr:rowOff>
    </xdr:from>
    <xdr:ext cx="534377" cy="259045"/>
    <xdr:sp macro="" textlink="">
      <xdr:nvSpPr>
        <xdr:cNvPr id="602" name="テキスト ボックス 601"/>
        <xdr:cNvSpPr txBox="1"/>
      </xdr:nvSpPr>
      <xdr:spPr>
        <a:xfrm>
          <a:off x="15214111" y="917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30150</xdr:rowOff>
    </xdr:from>
    <xdr:to>
      <xdr:col>76</xdr:col>
      <xdr:colOff>165100</xdr:colOff>
      <xdr:row>55</xdr:row>
      <xdr:rowOff>131750</xdr:rowOff>
    </xdr:to>
    <xdr:sp macro="" textlink="">
      <xdr:nvSpPr>
        <xdr:cNvPr id="603" name="楕円 602"/>
        <xdr:cNvSpPr/>
      </xdr:nvSpPr>
      <xdr:spPr>
        <a:xfrm>
          <a:off x="14541500" y="94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148277</xdr:rowOff>
    </xdr:from>
    <xdr:ext cx="534377" cy="259045"/>
    <xdr:sp macro="" textlink="">
      <xdr:nvSpPr>
        <xdr:cNvPr id="604" name="テキスト ボックス 603"/>
        <xdr:cNvSpPr txBox="1"/>
      </xdr:nvSpPr>
      <xdr:spPr>
        <a:xfrm>
          <a:off x="14325111" y="923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141674</xdr:rowOff>
    </xdr:from>
    <xdr:to>
      <xdr:col>72</xdr:col>
      <xdr:colOff>38100</xdr:colOff>
      <xdr:row>53</xdr:row>
      <xdr:rowOff>71824</xdr:rowOff>
    </xdr:to>
    <xdr:sp macro="" textlink="">
      <xdr:nvSpPr>
        <xdr:cNvPr id="605" name="楕円 604"/>
        <xdr:cNvSpPr/>
      </xdr:nvSpPr>
      <xdr:spPr>
        <a:xfrm>
          <a:off x="13652500" y="90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88351</xdr:rowOff>
    </xdr:from>
    <xdr:ext cx="534377" cy="259045"/>
    <xdr:sp macro="" textlink="">
      <xdr:nvSpPr>
        <xdr:cNvPr id="606" name="テキスト ボックス 605"/>
        <xdr:cNvSpPr txBox="1"/>
      </xdr:nvSpPr>
      <xdr:spPr>
        <a:xfrm>
          <a:off x="13436111" y="883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50854</xdr:rowOff>
    </xdr:from>
    <xdr:to>
      <xdr:col>67</xdr:col>
      <xdr:colOff>101600</xdr:colOff>
      <xdr:row>55</xdr:row>
      <xdr:rowOff>152454</xdr:rowOff>
    </xdr:to>
    <xdr:sp macro="" textlink="">
      <xdr:nvSpPr>
        <xdr:cNvPr id="607" name="楕円 606"/>
        <xdr:cNvSpPr/>
      </xdr:nvSpPr>
      <xdr:spPr>
        <a:xfrm>
          <a:off x="12763500" y="94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143581</xdr:rowOff>
    </xdr:from>
    <xdr:ext cx="534377" cy="259045"/>
    <xdr:sp macro="" textlink="">
      <xdr:nvSpPr>
        <xdr:cNvPr id="608" name="テキスト ボックス 607"/>
        <xdr:cNvSpPr txBox="1"/>
      </xdr:nvSpPr>
      <xdr:spPr>
        <a:xfrm>
          <a:off x="12547111" y="957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44031</xdr:rowOff>
    </xdr:from>
    <xdr:to>
      <xdr:col>85</xdr:col>
      <xdr:colOff>127000</xdr:colOff>
      <xdr:row>79</xdr:row>
      <xdr:rowOff>44411</xdr:rowOff>
    </xdr:to>
    <xdr:cxnSp macro="">
      <xdr:nvCxnSpPr>
        <xdr:cNvPr id="637" name="直線コネクタ 636"/>
        <xdr:cNvCxnSpPr/>
      </xdr:nvCxnSpPr>
      <xdr:spPr>
        <a:xfrm flipV="1">
          <a:off x="15481300" y="13588581"/>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44411</xdr:rowOff>
    </xdr:from>
    <xdr:to>
      <xdr:col>81</xdr:col>
      <xdr:colOff>50800</xdr:colOff>
      <xdr:row>79</xdr:row>
      <xdr:rowOff>44450</xdr:rowOff>
    </xdr:to>
    <xdr:cxnSp macro="">
      <xdr:nvCxnSpPr>
        <xdr:cNvPr id="640" name="直線コネクタ 639"/>
        <xdr:cNvCxnSpPr/>
      </xdr:nvCxnSpPr>
      <xdr:spPr>
        <a:xfrm flipV="1">
          <a:off x="14592300" y="135889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31762</xdr:rowOff>
    </xdr:from>
    <xdr:to>
      <xdr:col>76</xdr:col>
      <xdr:colOff>114300</xdr:colOff>
      <xdr:row>79</xdr:row>
      <xdr:rowOff>44450</xdr:rowOff>
    </xdr:to>
    <xdr:cxnSp macro="">
      <xdr:nvCxnSpPr>
        <xdr:cNvPr id="643" name="直線コネクタ 642"/>
        <xdr:cNvCxnSpPr/>
      </xdr:nvCxnSpPr>
      <xdr:spPr>
        <a:xfrm>
          <a:off x="13703300" y="13576312"/>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31762</xdr:rowOff>
    </xdr:from>
    <xdr:to>
      <xdr:col>71</xdr:col>
      <xdr:colOff>177800</xdr:colOff>
      <xdr:row>79</xdr:row>
      <xdr:rowOff>31992</xdr:rowOff>
    </xdr:to>
    <xdr:cxnSp macro="">
      <xdr:nvCxnSpPr>
        <xdr:cNvPr id="646" name="直線コネクタ 645"/>
        <xdr:cNvCxnSpPr/>
      </xdr:nvCxnSpPr>
      <xdr:spPr>
        <a:xfrm flipV="1">
          <a:off x="12814300" y="1357631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164681</xdr:rowOff>
    </xdr:from>
    <xdr:to>
      <xdr:col>85</xdr:col>
      <xdr:colOff>177800</xdr:colOff>
      <xdr:row>79</xdr:row>
      <xdr:rowOff>94831</xdr:rowOff>
    </xdr:to>
    <xdr:sp macro="" textlink="">
      <xdr:nvSpPr>
        <xdr:cNvPr id="656" name="楕円 655"/>
        <xdr:cNvSpPr/>
      </xdr:nvSpPr>
      <xdr:spPr>
        <a:xfrm>
          <a:off x="162687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79608</xdr:rowOff>
    </xdr:from>
    <xdr:ext cx="313932" cy="259045"/>
    <xdr:sp macro="" textlink="">
      <xdr:nvSpPr>
        <xdr:cNvPr id="657" name="災害復旧費該当値テキスト"/>
        <xdr:cNvSpPr txBox="1"/>
      </xdr:nvSpPr>
      <xdr:spPr>
        <a:xfrm>
          <a:off x="16370300" y="13452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165061</xdr:rowOff>
    </xdr:from>
    <xdr:to>
      <xdr:col>81</xdr:col>
      <xdr:colOff>101600</xdr:colOff>
      <xdr:row>79</xdr:row>
      <xdr:rowOff>95211</xdr:rowOff>
    </xdr:to>
    <xdr:sp macro="" textlink="">
      <xdr:nvSpPr>
        <xdr:cNvPr id="658" name="楕円 657"/>
        <xdr:cNvSpPr/>
      </xdr:nvSpPr>
      <xdr:spPr>
        <a:xfrm>
          <a:off x="15430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86338</xdr:rowOff>
    </xdr:from>
    <xdr:ext cx="249299" cy="259045"/>
    <xdr:sp macro="" textlink="">
      <xdr:nvSpPr>
        <xdr:cNvPr id="659" name="テキスト ボックス 658"/>
        <xdr:cNvSpPr txBox="1"/>
      </xdr:nvSpPr>
      <xdr:spPr>
        <a:xfrm>
          <a:off x="15356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152412</xdr:rowOff>
    </xdr:from>
    <xdr:to>
      <xdr:col>72</xdr:col>
      <xdr:colOff>38100</xdr:colOff>
      <xdr:row>79</xdr:row>
      <xdr:rowOff>82562</xdr:rowOff>
    </xdr:to>
    <xdr:sp macro="" textlink="">
      <xdr:nvSpPr>
        <xdr:cNvPr id="662" name="楕円 661"/>
        <xdr:cNvSpPr/>
      </xdr:nvSpPr>
      <xdr:spPr>
        <a:xfrm>
          <a:off x="13652500" y="135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73689</xdr:rowOff>
    </xdr:from>
    <xdr:ext cx="378565" cy="259045"/>
    <xdr:sp macro="" textlink="">
      <xdr:nvSpPr>
        <xdr:cNvPr id="663" name="テキスト ボックス 662"/>
        <xdr:cNvSpPr txBox="1"/>
      </xdr:nvSpPr>
      <xdr:spPr>
        <a:xfrm>
          <a:off x="13514017" y="13618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152642</xdr:rowOff>
    </xdr:from>
    <xdr:to>
      <xdr:col>67</xdr:col>
      <xdr:colOff>101600</xdr:colOff>
      <xdr:row>79</xdr:row>
      <xdr:rowOff>82792</xdr:rowOff>
    </xdr:to>
    <xdr:sp macro="" textlink="">
      <xdr:nvSpPr>
        <xdr:cNvPr id="664" name="楕円 663"/>
        <xdr:cNvSpPr/>
      </xdr:nvSpPr>
      <xdr:spPr>
        <a:xfrm>
          <a:off x="12763500" y="135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73919</xdr:rowOff>
    </xdr:from>
    <xdr:ext cx="378565" cy="259045"/>
    <xdr:sp macro="" textlink="">
      <xdr:nvSpPr>
        <xdr:cNvPr id="665" name="テキスト ボックス 664"/>
        <xdr:cNvSpPr txBox="1"/>
      </xdr:nvSpPr>
      <xdr:spPr>
        <a:xfrm>
          <a:off x="12625017" y="13618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70205</xdr:rowOff>
    </xdr:from>
    <xdr:to>
      <xdr:col>85</xdr:col>
      <xdr:colOff>127000</xdr:colOff>
      <xdr:row>96</xdr:row>
      <xdr:rowOff>87836</xdr:rowOff>
    </xdr:to>
    <xdr:cxnSp macro="">
      <xdr:nvCxnSpPr>
        <xdr:cNvPr id="691" name="直線コネクタ 690"/>
        <xdr:cNvCxnSpPr/>
      </xdr:nvCxnSpPr>
      <xdr:spPr>
        <a:xfrm flipV="1">
          <a:off x="15481300" y="16529405"/>
          <a:ext cx="8382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106868</xdr:rowOff>
    </xdr:from>
    <xdr:to>
      <xdr:col>81</xdr:col>
      <xdr:colOff>50800</xdr:colOff>
      <xdr:row>96</xdr:row>
      <xdr:rowOff>87836</xdr:rowOff>
    </xdr:to>
    <xdr:cxnSp macro="">
      <xdr:nvCxnSpPr>
        <xdr:cNvPr id="694" name="直線コネクタ 693"/>
        <xdr:cNvCxnSpPr/>
      </xdr:nvCxnSpPr>
      <xdr:spPr>
        <a:xfrm>
          <a:off x="14592300" y="16394618"/>
          <a:ext cx="889000" cy="1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59604</xdr:rowOff>
    </xdr:from>
    <xdr:to>
      <xdr:col>76</xdr:col>
      <xdr:colOff>114300</xdr:colOff>
      <xdr:row>95</xdr:row>
      <xdr:rowOff>106868</xdr:rowOff>
    </xdr:to>
    <xdr:cxnSp macro="">
      <xdr:nvCxnSpPr>
        <xdr:cNvPr id="697" name="直線コネクタ 696"/>
        <xdr:cNvCxnSpPr/>
      </xdr:nvCxnSpPr>
      <xdr:spPr>
        <a:xfrm>
          <a:off x="13703300" y="16347354"/>
          <a:ext cx="889000" cy="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2854</xdr:rowOff>
    </xdr:from>
    <xdr:to>
      <xdr:col>71</xdr:col>
      <xdr:colOff>177800</xdr:colOff>
      <xdr:row>95</xdr:row>
      <xdr:rowOff>59604</xdr:rowOff>
    </xdr:to>
    <xdr:cxnSp macro="">
      <xdr:nvCxnSpPr>
        <xdr:cNvPr id="700" name="直線コネクタ 699"/>
        <xdr:cNvCxnSpPr/>
      </xdr:nvCxnSpPr>
      <xdr:spPr>
        <a:xfrm>
          <a:off x="12814300" y="16290604"/>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19405</xdr:rowOff>
    </xdr:from>
    <xdr:to>
      <xdr:col>85</xdr:col>
      <xdr:colOff>177800</xdr:colOff>
      <xdr:row>96</xdr:row>
      <xdr:rowOff>121005</xdr:rowOff>
    </xdr:to>
    <xdr:sp macro="" textlink="">
      <xdr:nvSpPr>
        <xdr:cNvPr id="710" name="楕円 709"/>
        <xdr:cNvSpPr/>
      </xdr:nvSpPr>
      <xdr:spPr>
        <a:xfrm>
          <a:off x="16268700" y="164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169282</xdr:rowOff>
    </xdr:from>
    <xdr:ext cx="534377" cy="259045"/>
    <xdr:sp macro="" textlink="">
      <xdr:nvSpPr>
        <xdr:cNvPr id="711" name="公債費該当値テキスト"/>
        <xdr:cNvSpPr txBox="1"/>
      </xdr:nvSpPr>
      <xdr:spPr>
        <a:xfrm>
          <a:off x="16370300" y="164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37036</xdr:rowOff>
    </xdr:from>
    <xdr:to>
      <xdr:col>81</xdr:col>
      <xdr:colOff>101600</xdr:colOff>
      <xdr:row>96</xdr:row>
      <xdr:rowOff>138636</xdr:rowOff>
    </xdr:to>
    <xdr:sp macro="" textlink="">
      <xdr:nvSpPr>
        <xdr:cNvPr id="712" name="楕円 711"/>
        <xdr:cNvSpPr/>
      </xdr:nvSpPr>
      <xdr:spPr>
        <a:xfrm>
          <a:off x="15430500" y="164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129763</xdr:rowOff>
    </xdr:from>
    <xdr:ext cx="534377" cy="259045"/>
    <xdr:sp macro="" textlink="">
      <xdr:nvSpPr>
        <xdr:cNvPr id="713" name="テキスト ボックス 712"/>
        <xdr:cNvSpPr txBox="1"/>
      </xdr:nvSpPr>
      <xdr:spPr>
        <a:xfrm>
          <a:off x="15214111" y="1658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56068</xdr:rowOff>
    </xdr:from>
    <xdr:to>
      <xdr:col>76</xdr:col>
      <xdr:colOff>165100</xdr:colOff>
      <xdr:row>95</xdr:row>
      <xdr:rowOff>157668</xdr:rowOff>
    </xdr:to>
    <xdr:sp macro="" textlink="">
      <xdr:nvSpPr>
        <xdr:cNvPr id="714" name="楕円 713"/>
        <xdr:cNvSpPr/>
      </xdr:nvSpPr>
      <xdr:spPr>
        <a:xfrm>
          <a:off x="14541500" y="1634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148795</xdr:rowOff>
    </xdr:from>
    <xdr:ext cx="534377" cy="259045"/>
    <xdr:sp macro="" textlink="">
      <xdr:nvSpPr>
        <xdr:cNvPr id="715" name="テキスト ボックス 714"/>
        <xdr:cNvSpPr txBox="1"/>
      </xdr:nvSpPr>
      <xdr:spPr>
        <a:xfrm>
          <a:off x="14325111" y="1643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8804</xdr:rowOff>
    </xdr:from>
    <xdr:to>
      <xdr:col>72</xdr:col>
      <xdr:colOff>38100</xdr:colOff>
      <xdr:row>95</xdr:row>
      <xdr:rowOff>110404</xdr:rowOff>
    </xdr:to>
    <xdr:sp macro="" textlink="">
      <xdr:nvSpPr>
        <xdr:cNvPr id="716" name="楕円 715"/>
        <xdr:cNvSpPr/>
      </xdr:nvSpPr>
      <xdr:spPr>
        <a:xfrm>
          <a:off x="13652500" y="162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101531</xdr:rowOff>
    </xdr:from>
    <xdr:ext cx="534377" cy="259045"/>
    <xdr:sp macro="" textlink="">
      <xdr:nvSpPr>
        <xdr:cNvPr id="717" name="テキスト ボックス 716"/>
        <xdr:cNvSpPr txBox="1"/>
      </xdr:nvSpPr>
      <xdr:spPr>
        <a:xfrm>
          <a:off x="13436111" y="163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123504</xdr:rowOff>
    </xdr:from>
    <xdr:to>
      <xdr:col>67</xdr:col>
      <xdr:colOff>101600</xdr:colOff>
      <xdr:row>95</xdr:row>
      <xdr:rowOff>53654</xdr:rowOff>
    </xdr:to>
    <xdr:sp macro="" textlink="">
      <xdr:nvSpPr>
        <xdr:cNvPr id="718" name="楕円 717"/>
        <xdr:cNvSpPr/>
      </xdr:nvSpPr>
      <xdr:spPr>
        <a:xfrm>
          <a:off x="12763500" y="162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44781</xdr:rowOff>
    </xdr:from>
    <xdr:ext cx="534377" cy="259045"/>
    <xdr:sp macro="" textlink="">
      <xdr:nvSpPr>
        <xdr:cNvPr id="719" name="テキスト ボックス 718"/>
        <xdr:cNvSpPr txBox="1"/>
      </xdr:nvSpPr>
      <xdr:spPr>
        <a:xfrm>
          <a:off x="12547111" y="1633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本市の目的別歳出においては類似団体と比較して、ほとんどの費目で同等、若しくは低い水準となっており、特に農林水産業費及び商工費は低くなっている。教育費については平成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年度より学校給食が公金化されたことや、小中学校において自校調理方式で給食を実施していること、及び高等学校を２校有していることに加え、平成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年度については普通建設事業費が大幅に増となったことなどにより、類似団体平均よりも高い水準となっている。消防費については、平成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普通建設事業費が例年に比べ大幅に増となっているため類似団体平均よりも高い水準となっている。土木費については類似団体を下回る数値となっているが、これは普通建設事業費が低い水準とな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年度以降、平成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年度を除いて黒字となっていたが、平成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おいては赤字となった。財政調整基金の残高は増加傾向となっているが、今後は公共施設の老朽化対策などの経費が増大していくことが想定されるため、財政基金の活用を見込んでいる。今後の財政運営については、社会情勢の変化に的確に対応するとともに、将来にわたって安定的な財政運営が行えるよう、施策・事業の一層の見直しを図り、必要な財源の確保に努め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毎年度、単年での資金不足が生じている病院事業会計を除き、実質赤字は発生していない。なお、病院事業会計に対しては平成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年度に一般会計より長期貸付を行うとともに、平成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は補助金を交付することで資金不足を圧縮している。一般会計では病院事業会計補助金及び出資金の増等により、また国民健康保険特別会計では財政運営の責任主体が都道府県に移行したことなどにより、実質黒字額が減少した。</a:t>
          </a:r>
        </a:p>
        <a:p>
          <a:r>
            <a:rPr kumimoji="1" lang="ja-JP" altLang="en-US" sz="1400">
              <a:latin typeface="ＭＳ ゴシック" pitchFamily="49" charset="-128"/>
              <a:ea typeface="ＭＳ ゴシック" pitchFamily="49" charset="-128"/>
            </a:rPr>
            <a:t>　今後の推移については、病院事業会計において引き続き資金不足額が生じることが懸念され、水道事業会計においても給水量の減少が見込まれるため、経営状況は厳しくなると想定される。さらに一般会計においても、これまで減少傾向だった公債費は増加に転じると予測しており、また扶助費等の社会保障関係経費や公共施設の老朽化対策などの投資的経費の増大が見込まれることなどから、厳しい財政運営が想定さ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49_&#35199;&#2347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33.9</v>
          </cell>
          <cell r="CF51">
            <v>29.1</v>
          </cell>
          <cell r="CN51">
            <v>18.899999999999999</v>
          </cell>
          <cell r="CV51">
            <v>8.6</v>
          </cell>
        </row>
        <row r="53">
          <cell r="BX53">
            <v>63.1</v>
          </cell>
          <cell r="CF53">
            <v>64.099999999999994</v>
          </cell>
          <cell r="CN53">
            <v>65.3</v>
          </cell>
          <cell r="CV53">
            <v>66.2</v>
          </cell>
        </row>
        <row r="55">
          <cell r="AN55" t="str">
            <v>類似団体内平均値</v>
          </cell>
          <cell r="BX55">
            <v>41.4</v>
          </cell>
          <cell r="CF55">
            <v>38.9</v>
          </cell>
          <cell r="CN55">
            <v>37.6</v>
          </cell>
          <cell r="CV55">
            <v>34</v>
          </cell>
        </row>
        <row r="57">
          <cell r="BX57">
            <v>60.2</v>
          </cell>
          <cell r="CF57">
            <v>59.3</v>
          </cell>
          <cell r="CN57">
            <v>60</v>
          </cell>
          <cell r="CV57">
            <v>60.8</v>
          </cell>
        </row>
        <row r="72">
          <cell r="BP72" t="str">
            <v>H26</v>
          </cell>
          <cell r="BX72" t="str">
            <v>H27</v>
          </cell>
          <cell r="CF72" t="str">
            <v>H28</v>
          </cell>
          <cell r="CN72" t="str">
            <v>H29</v>
          </cell>
          <cell r="CV72" t="str">
            <v>H30</v>
          </cell>
        </row>
        <row r="73">
          <cell r="AN73" t="str">
            <v>当該団体値</v>
          </cell>
          <cell r="BP73">
            <v>36.6</v>
          </cell>
          <cell r="BX73">
            <v>33.9</v>
          </cell>
          <cell r="CF73">
            <v>29.1</v>
          </cell>
          <cell r="CN73">
            <v>18.899999999999999</v>
          </cell>
          <cell r="CV73">
            <v>8.6</v>
          </cell>
        </row>
        <row r="75">
          <cell r="BP75">
            <v>5.5</v>
          </cell>
          <cell r="BX75">
            <v>4.7</v>
          </cell>
          <cell r="CF75">
            <v>3.9</v>
          </cell>
          <cell r="CN75">
            <v>3.2</v>
          </cell>
          <cell r="CV75">
            <v>2.9</v>
          </cell>
        </row>
        <row r="77">
          <cell r="AN77" t="str">
            <v>類似団体内平均値</v>
          </cell>
          <cell r="BP77">
            <v>47</v>
          </cell>
          <cell r="BX77">
            <v>41.4</v>
          </cell>
          <cell r="CF77">
            <v>38.9</v>
          </cell>
          <cell r="CN77">
            <v>37.6</v>
          </cell>
          <cell r="CV77">
            <v>34</v>
          </cell>
        </row>
        <row r="79">
          <cell r="BP79">
            <v>7.3</v>
          </cell>
          <cell r="BX79">
            <v>6.7</v>
          </cell>
          <cell r="CF79">
            <v>6.4</v>
          </cell>
          <cell r="CN79">
            <v>6.1</v>
          </cell>
          <cell r="CV79">
            <v>5.9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173128564</v>
      </c>
      <c r="BO4" s="392"/>
      <c r="BP4" s="392"/>
      <c r="BQ4" s="392"/>
      <c r="BR4" s="392"/>
      <c r="BS4" s="392"/>
      <c r="BT4" s="392"/>
      <c r="BU4" s="393"/>
      <c r="BV4" s="391">
        <v>171623727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0.7</v>
      </c>
      <c r="CU4" s="398"/>
      <c r="CV4" s="398"/>
      <c r="CW4" s="398"/>
      <c r="CX4" s="398"/>
      <c r="CY4" s="398"/>
      <c r="CZ4" s="398"/>
      <c r="DA4" s="399"/>
      <c r="DB4" s="397">
        <v>2.5</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172108135</v>
      </c>
      <c r="BO5" s="429"/>
      <c r="BP5" s="429"/>
      <c r="BQ5" s="429"/>
      <c r="BR5" s="429"/>
      <c r="BS5" s="429"/>
      <c r="BT5" s="429"/>
      <c r="BU5" s="430"/>
      <c r="BV5" s="428">
        <v>168676640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95.3</v>
      </c>
      <c r="CU5" s="426"/>
      <c r="CV5" s="426"/>
      <c r="CW5" s="426"/>
      <c r="CX5" s="426"/>
      <c r="CY5" s="426"/>
      <c r="CZ5" s="426"/>
      <c r="DA5" s="427"/>
      <c r="DB5" s="425">
        <v>96.3</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1020429</v>
      </c>
      <c r="BO6" s="429"/>
      <c r="BP6" s="429"/>
      <c r="BQ6" s="429"/>
      <c r="BR6" s="429"/>
      <c r="BS6" s="429"/>
      <c r="BT6" s="429"/>
      <c r="BU6" s="430"/>
      <c r="BV6" s="428">
        <v>2947087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100.2</v>
      </c>
      <c r="CU6" s="466"/>
      <c r="CV6" s="466"/>
      <c r="CW6" s="466"/>
      <c r="CX6" s="466"/>
      <c r="CY6" s="466"/>
      <c r="CZ6" s="466"/>
      <c r="DA6" s="467"/>
      <c r="DB6" s="465">
        <v>101.5</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297048</v>
      </c>
      <c r="BO7" s="429"/>
      <c r="BP7" s="429"/>
      <c r="BQ7" s="429"/>
      <c r="BR7" s="429"/>
      <c r="BS7" s="429"/>
      <c r="BT7" s="429"/>
      <c r="BU7" s="430"/>
      <c r="BV7" s="428">
        <v>499903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97038384</v>
      </c>
      <c r="CU7" s="429"/>
      <c r="CV7" s="429"/>
      <c r="CW7" s="429"/>
      <c r="CX7" s="429"/>
      <c r="CY7" s="429"/>
      <c r="CZ7" s="429"/>
      <c r="DA7" s="430"/>
      <c r="DB7" s="428">
        <v>97141547</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723381</v>
      </c>
      <c r="BO8" s="429"/>
      <c r="BP8" s="429"/>
      <c r="BQ8" s="429"/>
      <c r="BR8" s="429"/>
      <c r="BS8" s="429"/>
      <c r="BT8" s="429"/>
      <c r="BU8" s="430"/>
      <c r="BV8" s="428">
        <v>2447184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0.94</v>
      </c>
      <c r="CU8" s="469"/>
      <c r="CV8" s="469"/>
      <c r="CW8" s="469"/>
      <c r="CX8" s="469"/>
      <c r="CY8" s="469"/>
      <c r="CZ8" s="469"/>
      <c r="DA8" s="470"/>
      <c r="DB8" s="468">
        <v>0.93</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487850</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-1723803</v>
      </c>
      <c r="BO9" s="429"/>
      <c r="BP9" s="429"/>
      <c r="BQ9" s="429"/>
      <c r="BR9" s="429"/>
      <c r="BS9" s="429"/>
      <c r="BT9" s="429"/>
      <c r="BU9" s="430"/>
      <c r="BV9" s="428">
        <v>-25133</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12.6</v>
      </c>
      <c r="CU9" s="426"/>
      <c r="CV9" s="426"/>
      <c r="CW9" s="426"/>
      <c r="CX9" s="426"/>
      <c r="CY9" s="426"/>
      <c r="CZ9" s="426"/>
      <c r="DA9" s="427"/>
      <c r="DB9" s="425">
        <v>12.5</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482640</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1228131</v>
      </c>
      <c r="BO10" s="429"/>
      <c r="BP10" s="429"/>
      <c r="BQ10" s="429"/>
      <c r="BR10" s="429"/>
      <c r="BS10" s="429"/>
      <c r="BT10" s="429"/>
      <c r="BU10" s="430"/>
      <c r="BV10" s="428">
        <v>1244787</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121</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c r="A12" s="186"/>
      <c r="B12" s="488" t="s">
        <v>131</v>
      </c>
      <c r="C12" s="489"/>
      <c r="D12" s="489"/>
      <c r="E12" s="489"/>
      <c r="F12" s="489"/>
      <c r="G12" s="489"/>
      <c r="H12" s="489"/>
      <c r="I12" s="489"/>
      <c r="J12" s="489"/>
      <c r="K12" s="490"/>
      <c r="L12" s="497" t="s">
        <v>132</v>
      </c>
      <c r="M12" s="498"/>
      <c r="N12" s="498"/>
      <c r="O12" s="498"/>
      <c r="P12" s="498"/>
      <c r="Q12" s="499"/>
      <c r="R12" s="500">
        <v>485189</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130</v>
      </c>
      <c r="CU12" s="469"/>
      <c r="CV12" s="469"/>
      <c r="CW12" s="469"/>
      <c r="CX12" s="469"/>
      <c r="CY12" s="469"/>
      <c r="CZ12" s="469"/>
      <c r="DA12" s="470"/>
      <c r="DB12" s="468" t="s">
        <v>130</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478480</v>
      </c>
      <c r="S13" s="510"/>
      <c r="T13" s="510"/>
      <c r="U13" s="510"/>
      <c r="V13" s="511"/>
      <c r="W13" s="444" t="s">
        <v>140</v>
      </c>
      <c r="X13" s="445"/>
      <c r="Y13" s="445"/>
      <c r="Z13" s="445"/>
      <c r="AA13" s="445"/>
      <c r="AB13" s="435"/>
      <c r="AC13" s="479">
        <v>646</v>
      </c>
      <c r="AD13" s="480"/>
      <c r="AE13" s="480"/>
      <c r="AF13" s="480"/>
      <c r="AG13" s="519"/>
      <c r="AH13" s="479">
        <v>632</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-495672</v>
      </c>
      <c r="BO13" s="429"/>
      <c r="BP13" s="429"/>
      <c r="BQ13" s="429"/>
      <c r="BR13" s="429"/>
      <c r="BS13" s="429"/>
      <c r="BT13" s="429"/>
      <c r="BU13" s="430"/>
      <c r="BV13" s="428">
        <v>1219654</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2.9</v>
      </c>
      <c r="CU13" s="426"/>
      <c r="CV13" s="426"/>
      <c r="CW13" s="426"/>
      <c r="CX13" s="426"/>
      <c r="CY13" s="426"/>
      <c r="CZ13" s="426"/>
      <c r="DA13" s="427"/>
      <c r="DB13" s="425">
        <v>3.2</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145</v>
      </c>
      <c r="M14" s="507"/>
      <c r="N14" s="507"/>
      <c r="O14" s="507"/>
      <c r="P14" s="507"/>
      <c r="Q14" s="508"/>
      <c r="R14" s="509">
        <v>485225</v>
      </c>
      <c r="S14" s="510"/>
      <c r="T14" s="510"/>
      <c r="U14" s="510"/>
      <c r="V14" s="511"/>
      <c r="W14" s="418"/>
      <c r="X14" s="419"/>
      <c r="Y14" s="419"/>
      <c r="Z14" s="419"/>
      <c r="AA14" s="419"/>
      <c r="AB14" s="408"/>
      <c r="AC14" s="512">
        <v>0.3</v>
      </c>
      <c r="AD14" s="513"/>
      <c r="AE14" s="513"/>
      <c r="AF14" s="513"/>
      <c r="AG14" s="514"/>
      <c r="AH14" s="512">
        <v>0.3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8.6</v>
      </c>
      <c r="CU14" s="524"/>
      <c r="CV14" s="524"/>
      <c r="CW14" s="524"/>
      <c r="CX14" s="524"/>
      <c r="CY14" s="524"/>
      <c r="CZ14" s="524"/>
      <c r="DA14" s="525"/>
      <c r="DB14" s="523">
        <v>18.899999999999999</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139</v>
      </c>
      <c r="N15" s="517"/>
      <c r="O15" s="517"/>
      <c r="P15" s="517"/>
      <c r="Q15" s="518"/>
      <c r="R15" s="509">
        <v>478727</v>
      </c>
      <c r="S15" s="510"/>
      <c r="T15" s="510"/>
      <c r="U15" s="510"/>
      <c r="V15" s="511"/>
      <c r="W15" s="444" t="s">
        <v>147</v>
      </c>
      <c r="X15" s="445"/>
      <c r="Y15" s="445"/>
      <c r="Z15" s="445"/>
      <c r="AA15" s="445"/>
      <c r="AB15" s="435"/>
      <c r="AC15" s="479">
        <v>38197</v>
      </c>
      <c r="AD15" s="480"/>
      <c r="AE15" s="480"/>
      <c r="AF15" s="480"/>
      <c r="AG15" s="519"/>
      <c r="AH15" s="479">
        <v>38783</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67994501</v>
      </c>
      <c r="BO15" s="392"/>
      <c r="BP15" s="392"/>
      <c r="BQ15" s="392"/>
      <c r="BR15" s="392"/>
      <c r="BS15" s="392"/>
      <c r="BT15" s="392"/>
      <c r="BU15" s="393"/>
      <c r="BV15" s="391">
        <v>67090225</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19.7</v>
      </c>
      <c r="AD16" s="513"/>
      <c r="AE16" s="513"/>
      <c r="AF16" s="513"/>
      <c r="AG16" s="514"/>
      <c r="AH16" s="512">
        <v>19.3</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71262678</v>
      </c>
      <c r="BO16" s="429"/>
      <c r="BP16" s="429"/>
      <c r="BQ16" s="429"/>
      <c r="BR16" s="429"/>
      <c r="BS16" s="429"/>
      <c r="BT16" s="429"/>
      <c r="BU16" s="430"/>
      <c r="BV16" s="428">
        <v>71135843</v>
      </c>
      <c r="BW16" s="429"/>
      <c r="BX16" s="429"/>
      <c r="BY16" s="429"/>
      <c r="BZ16" s="429"/>
      <c r="CA16" s="429"/>
      <c r="CB16" s="429"/>
      <c r="CC16" s="430"/>
      <c r="CD16" s="200"/>
      <c r="CE16" s="535" t="s">
        <v>153</v>
      </c>
      <c r="CF16" s="535"/>
      <c r="CG16" s="535"/>
      <c r="CH16" s="535"/>
      <c r="CI16" s="535"/>
      <c r="CJ16" s="535"/>
      <c r="CK16" s="535"/>
      <c r="CL16" s="535"/>
      <c r="CM16" s="535"/>
      <c r="CN16" s="535"/>
      <c r="CO16" s="535"/>
      <c r="CP16" s="535"/>
      <c r="CQ16" s="535"/>
      <c r="CR16" s="535"/>
      <c r="CS16" s="536"/>
      <c r="CT16" s="425">
        <v>3.8</v>
      </c>
      <c r="CU16" s="426"/>
      <c r="CV16" s="426"/>
      <c r="CW16" s="426"/>
      <c r="CX16" s="426"/>
      <c r="CY16" s="426"/>
      <c r="CZ16" s="426"/>
      <c r="DA16" s="427"/>
      <c r="DB16" s="425">
        <v>8.1999999999999993</v>
      </c>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155543</v>
      </c>
      <c r="AD17" s="480"/>
      <c r="AE17" s="480"/>
      <c r="AF17" s="480"/>
      <c r="AG17" s="519"/>
      <c r="AH17" s="479">
        <v>161758</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88987183</v>
      </c>
      <c r="BO17" s="429"/>
      <c r="BP17" s="429"/>
      <c r="BQ17" s="429"/>
      <c r="BR17" s="429"/>
      <c r="BS17" s="429"/>
      <c r="BT17" s="429"/>
      <c r="BU17" s="430"/>
      <c r="BV17" s="428">
        <v>87908244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158</v>
      </c>
      <c r="C18" s="471"/>
      <c r="D18" s="471"/>
      <c r="E18" s="540"/>
      <c r="F18" s="540"/>
      <c r="G18" s="540"/>
      <c r="H18" s="540"/>
      <c r="I18" s="540"/>
      <c r="J18" s="540"/>
      <c r="K18" s="540"/>
      <c r="L18" s="541">
        <v>99.96</v>
      </c>
      <c r="M18" s="541"/>
      <c r="N18" s="541"/>
      <c r="O18" s="541"/>
      <c r="P18" s="541"/>
      <c r="Q18" s="541"/>
      <c r="R18" s="542"/>
      <c r="S18" s="542"/>
      <c r="T18" s="542"/>
      <c r="U18" s="542"/>
      <c r="V18" s="543"/>
      <c r="W18" s="446"/>
      <c r="X18" s="447"/>
      <c r="Y18" s="447"/>
      <c r="Z18" s="447"/>
      <c r="AA18" s="447"/>
      <c r="AB18" s="438"/>
      <c r="AC18" s="544">
        <v>80</v>
      </c>
      <c r="AD18" s="545"/>
      <c r="AE18" s="545"/>
      <c r="AF18" s="545"/>
      <c r="AG18" s="546"/>
      <c r="AH18" s="544">
        <v>80.400000000000006</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94710811</v>
      </c>
      <c r="BO18" s="429"/>
      <c r="BP18" s="429"/>
      <c r="BQ18" s="429"/>
      <c r="BR18" s="429"/>
      <c r="BS18" s="429"/>
      <c r="BT18" s="429"/>
      <c r="BU18" s="430"/>
      <c r="BV18" s="428">
        <v>95609237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160</v>
      </c>
      <c r="C19" s="471"/>
      <c r="D19" s="471"/>
      <c r="E19" s="540"/>
      <c r="F19" s="540"/>
      <c r="G19" s="540"/>
      <c r="H19" s="540"/>
      <c r="I19" s="540"/>
      <c r="J19" s="540"/>
      <c r="K19" s="540"/>
      <c r="L19" s="548">
        <v>4880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111438737</v>
      </c>
      <c r="BO19" s="429"/>
      <c r="BP19" s="429"/>
      <c r="BQ19" s="429"/>
      <c r="BR19" s="429"/>
      <c r="BS19" s="429"/>
      <c r="BT19" s="429"/>
      <c r="BU19" s="430"/>
      <c r="BV19" s="428">
        <v>112464555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162</v>
      </c>
      <c r="C20" s="471"/>
      <c r="D20" s="471"/>
      <c r="E20" s="540"/>
      <c r="F20" s="540"/>
      <c r="G20" s="540"/>
      <c r="H20" s="540"/>
      <c r="I20" s="540"/>
      <c r="J20" s="540"/>
      <c r="K20" s="540"/>
      <c r="L20" s="548">
        <v>210965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140385103</v>
      </c>
      <c r="BO23" s="429"/>
      <c r="BP23" s="429"/>
      <c r="BQ23" s="429"/>
      <c r="BR23" s="429"/>
      <c r="BS23" s="429"/>
      <c r="BT23" s="429"/>
      <c r="BU23" s="430"/>
      <c r="BV23" s="428">
        <v>141768739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171</v>
      </c>
      <c r="F24" s="458"/>
      <c r="G24" s="458"/>
      <c r="H24" s="458"/>
      <c r="I24" s="458"/>
      <c r="J24" s="458"/>
      <c r="K24" s="459"/>
      <c r="L24" s="479">
        <v>1</v>
      </c>
      <c r="M24" s="480"/>
      <c r="N24" s="480"/>
      <c r="O24" s="480"/>
      <c r="P24" s="519"/>
      <c r="Q24" s="479">
        <v>9889</v>
      </c>
      <c r="R24" s="480"/>
      <c r="S24" s="480"/>
      <c r="T24" s="480"/>
      <c r="U24" s="480"/>
      <c r="V24" s="519"/>
      <c r="W24" s="578"/>
      <c r="X24" s="566"/>
      <c r="Y24" s="567"/>
      <c r="Z24" s="478" t="s">
        <v>172</v>
      </c>
      <c r="AA24" s="458"/>
      <c r="AB24" s="458"/>
      <c r="AC24" s="458"/>
      <c r="AD24" s="458"/>
      <c r="AE24" s="458"/>
      <c r="AF24" s="458"/>
      <c r="AG24" s="459"/>
      <c r="AH24" s="479">
        <v>3031</v>
      </c>
      <c r="AI24" s="480"/>
      <c r="AJ24" s="480"/>
      <c r="AK24" s="480"/>
      <c r="AL24" s="519"/>
      <c r="AM24" s="479">
        <v>9438534</v>
      </c>
      <c r="AN24" s="480"/>
      <c r="AO24" s="480"/>
      <c r="AP24" s="480"/>
      <c r="AQ24" s="480"/>
      <c r="AR24" s="519"/>
      <c r="AS24" s="479">
        <v>3114</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122463524</v>
      </c>
      <c r="BO24" s="429"/>
      <c r="BP24" s="429"/>
      <c r="BQ24" s="429"/>
      <c r="BR24" s="429"/>
      <c r="BS24" s="429"/>
      <c r="BT24" s="429"/>
      <c r="BU24" s="430"/>
      <c r="BV24" s="428">
        <v>125481577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174</v>
      </c>
      <c r="F25" s="458"/>
      <c r="G25" s="458"/>
      <c r="H25" s="458"/>
      <c r="I25" s="458"/>
      <c r="J25" s="458"/>
      <c r="K25" s="459"/>
      <c r="L25" s="479">
        <v>2</v>
      </c>
      <c r="M25" s="480"/>
      <c r="N25" s="480"/>
      <c r="O25" s="480"/>
      <c r="P25" s="519"/>
      <c r="Q25" s="479">
        <v>9740</v>
      </c>
      <c r="R25" s="480"/>
      <c r="S25" s="480"/>
      <c r="T25" s="480"/>
      <c r="U25" s="480"/>
      <c r="V25" s="519"/>
      <c r="W25" s="578"/>
      <c r="X25" s="566"/>
      <c r="Y25" s="567"/>
      <c r="Z25" s="478" t="s">
        <v>175</v>
      </c>
      <c r="AA25" s="458"/>
      <c r="AB25" s="458"/>
      <c r="AC25" s="458"/>
      <c r="AD25" s="458"/>
      <c r="AE25" s="458"/>
      <c r="AF25" s="458"/>
      <c r="AG25" s="459"/>
      <c r="AH25" s="479">
        <v>463</v>
      </c>
      <c r="AI25" s="480"/>
      <c r="AJ25" s="480"/>
      <c r="AK25" s="480"/>
      <c r="AL25" s="519"/>
      <c r="AM25" s="479">
        <v>1347330</v>
      </c>
      <c r="AN25" s="480"/>
      <c r="AO25" s="480"/>
      <c r="AP25" s="480"/>
      <c r="AQ25" s="480"/>
      <c r="AR25" s="519"/>
      <c r="AS25" s="479">
        <v>2910</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52124754</v>
      </c>
      <c r="BO25" s="392"/>
      <c r="BP25" s="392"/>
      <c r="BQ25" s="392"/>
      <c r="BR25" s="392"/>
      <c r="BS25" s="392"/>
      <c r="BT25" s="392"/>
      <c r="BU25" s="393"/>
      <c r="BV25" s="391">
        <v>53782605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8270</v>
      </c>
      <c r="R26" s="480"/>
      <c r="S26" s="480"/>
      <c r="T26" s="480"/>
      <c r="U26" s="480"/>
      <c r="V26" s="519"/>
      <c r="W26" s="578"/>
      <c r="X26" s="566"/>
      <c r="Y26" s="567"/>
      <c r="Z26" s="478" t="s">
        <v>178</v>
      </c>
      <c r="AA26" s="588"/>
      <c r="AB26" s="588"/>
      <c r="AC26" s="588"/>
      <c r="AD26" s="588"/>
      <c r="AE26" s="588"/>
      <c r="AF26" s="588"/>
      <c r="AG26" s="589"/>
      <c r="AH26" s="479">
        <v>439</v>
      </c>
      <c r="AI26" s="480"/>
      <c r="AJ26" s="480"/>
      <c r="AK26" s="480"/>
      <c r="AL26" s="519"/>
      <c r="AM26" s="479">
        <v>1558011</v>
      </c>
      <c r="AN26" s="480"/>
      <c r="AO26" s="480"/>
      <c r="AP26" s="480"/>
      <c r="AQ26" s="480"/>
      <c r="AR26" s="519"/>
      <c r="AS26" s="479">
        <v>3549</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180</v>
      </c>
      <c r="BO26" s="429"/>
      <c r="BP26" s="429"/>
      <c r="BQ26" s="429"/>
      <c r="BR26" s="429"/>
      <c r="BS26" s="429"/>
      <c r="BT26" s="429"/>
      <c r="BU26" s="430"/>
      <c r="BV26" s="428" t="s">
        <v>181</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182</v>
      </c>
      <c r="F27" s="458"/>
      <c r="G27" s="458"/>
      <c r="H27" s="458"/>
      <c r="I27" s="458"/>
      <c r="J27" s="458"/>
      <c r="K27" s="459"/>
      <c r="L27" s="479">
        <v>1</v>
      </c>
      <c r="M27" s="480"/>
      <c r="N27" s="480"/>
      <c r="O27" s="480"/>
      <c r="P27" s="519"/>
      <c r="Q27" s="479">
        <v>8270</v>
      </c>
      <c r="R27" s="480"/>
      <c r="S27" s="480"/>
      <c r="T27" s="480"/>
      <c r="U27" s="480"/>
      <c r="V27" s="519"/>
      <c r="W27" s="578"/>
      <c r="X27" s="566"/>
      <c r="Y27" s="567"/>
      <c r="Z27" s="478" t="s">
        <v>183</v>
      </c>
      <c r="AA27" s="458"/>
      <c r="AB27" s="458"/>
      <c r="AC27" s="458"/>
      <c r="AD27" s="458"/>
      <c r="AE27" s="458"/>
      <c r="AF27" s="458"/>
      <c r="AG27" s="459"/>
      <c r="AH27" s="479">
        <v>202</v>
      </c>
      <c r="AI27" s="480"/>
      <c r="AJ27" s="480"/>
      <c r="AK27" s="480"/>
      <c r="AL27" s="519"/>
      <c r="AM27" s="479">
        <v>802492</v>
      </c>
      <c r="AN27" s="480"/>
      <c r="AO27" s="480"/>
      <c r="AP27" s="480"/>
      <c r="AQ27" s="480"/>
      <c r="AR27" s="519"/>
      <c r="AS27" s="479">
        <v>3973</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t="s">
        <v>180</v>
      </c>
      <c r="BO27" s="602"/>
      <c r="BP27" s="602"/>
      <c r="BQ27" s="602"/>
      <c r="BR27" s="602"/>
      <c r="BS27" s="602"/>
      <c r="BT27" s="602"/>
      <c r="BU27" s="603"/>
      <c r="BV27" s="601" t="s">
        <v>181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185</v>
      </c>
      <c r="F28" s="458"/>
      <c r="G28" s="458"/>
      <c r="H28" s="458"/>
      <c r="I28" s="458"/>
      <c r="J28" s="458"/>
      <c r="K28" s="459"/>
      <c r="L28" s="479">
        <v>1</v>
      </c>
      <c r="M28" s="480"/>
      <c r="N28" s="480"/>
      <c r="O28" s="480"/>
      <c r="P28" s="519"/>
      <c r="Q28" s="479">
        <v>7480</v>
      </c>
      <c r="R28" s="480"/>
      <c r="S28" s="480"/>
      <c r="T28" s="480"/>
      <c r="U28" s="480"/>
      <c r="V28" s="519"/>
      <c r="W28" s="578"/>
      <c r="X28" s="566"/>
      <c r="Y28" s="567"/>
      <c r="Z28" s="478" t="s">
        <v>186</v>
      </c>
      <c r="AA28" s="458"/>
      <c r="AB28" s="458"/>
      <c r="AC28" s="458"/>
      <c r="AD28" s="458"/>
      <c r="AE28" s="458"/>
      <c r="AF28" s="458"/>
      <c r="AG28" s="459"/>
      <c r="AH28" s="479" t="s">
        <v>181</v>
      </c>
      <c r="AI28" s="480"/>
      <c r="AJ28" s="480"/>
      <c r="AK28" s="480"/>
      <c r="AL28" s="519"/>
      <c r="AM28" s="479" t="s">
        <v>180</v>
      </c>
      <c r="AN28" s="480"/>
      <c r="AO28" s="480"/>
      <c r="AP28" s="480"/>
      <c r="AQ28" s="480"/>
      <c r="AR28" s="519"/>
      <c r="AS28" s="479" t="s">
        <v>181</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22495268</v>
      </c>
      <c r="BO28" s="392"/>
      <c r="BP28" s="392"/>
      <c r="BQ28" s="392"/>
      <c r="BR28" s="392"/>
      <c r="BS28" s="392"/>
      <c r="BT28" s="392"/>
      <c r="BU28" s="393"/>
      <c r="BV28" s="391">
        <v>21267137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188</v>
      </c>
      <c r="F29" s="458"/>
      <c r="G29" s="458"/>
      <c r="H29" s="458"/>
      <c r="I29" s="458"/>
      <c r="J29" s="458"/>
      <c r="K29" s="459"/>
      <c r="L29" s="479">
        <v>39</v>
      </c>
      <c r="M29" s="480"/>
      <c r="N29" s="480"/>
      <c r="O29" s="480"/>
      <c r="P29" s="519"/>
      <c r="Q29" s="479">
        <v>6870</v>
      </c>
      <c r="R29" s="480"/>
      <c r="S29" s="480"/>
      <c r="T29" s="480"/>
      <c r="U29" s="480"/>
      <c r="V29" s="519"/>
      <c r="W29" s="579"/>
      <c r="X29" s="580"/>
      <c r="Y29" s="581"/>
      <c r="Z29" s="478" t="s">
        <v>189</v>
      </c>
      <c r="AA29" s="458"/>
      <c r="AB29" s="458"/>
      <c r="AC29" s="458"/>
      <c r="AD29" s="458"/>
      <c r="AE29" s="458"/>
      <c r="AF29" s="458"/>
      <c r="AG29" s="459"/>
      <c r="AH29" s="479">
        <v>3233</v>
      </c>
      <c r="AI29" s="480"/>
      <c r="AJ29" s="480"/>
      <c r="AK29" s="480"/>
      <c r="AL29" s="519"/>
      <c r="AM29" s="479">
        <v>10241026</v>
      </c>
      <c r="AN29" s="480"/>
      <c r="AO29" s="480"/>
      <c r="AP29" s="480"/>
      <c r="AQ29" s="480"/>
      <c r="AR29" s="519"/>
      <c r="AS29" s="479">
        <v>3168</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3516567</v>
      </c>
      <c r="BO29" s="429"/>
      <c r="BP29" s="429"/>
      <c r="BQ29" s="429"/>
      <c r="BR29" s="429"/>
      <c r="BS29" s="429"/>
      <c r="BT29" s="429"/>
      <c r="BU29" s="430"/>
      <c r="BV29" s="428">
        <v>3518233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101.2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6843156</v>
      </c>
      <c r="BO30" s="602"/>
      <c r="BP30" s="602"/>
      <c r="BQ30" s="602"/>
      <c r="BR30" s="602"/>
      <c r="BS30" s="602"/>
      <c r="BT30" s="602"/>
      <c r="BU30" s="603"/>
      <c r="BV30" s="601">
        <v>6179118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198</v>
      </c>
      <c r="D33" s="452"/>
      <c r="E33" s="417" t="s">
        <v>199</v>
      </c>
      <c r="F33" s="417"/>
      <c r="G33" s="417"/>
      <c r="H33" s="417"/>
      <c r="I33" s="417"/>
      <c r="J33" s="417"/>
      <c r="K33" s="417"/>
      <c r="L33" s="417"/>
      <c r="M33" s="417"/>
      <c r="N33" s="417"/>
      <c r="O33" s="417"/>
      <c r="P33" s="417"/>
      <c r="Q33" s="417"/>
      <c r="R33" s="417"/>
      <c r="S33" s="417"/>
      <c r="T33" s="215"/>
      <c r="U33" s="452" t="s">
        <v>198</v>
      </c>
      <c r="V33" s="452"/>
      <c r="W33" s="417" t="s">
        <v>200</v>
      </c>
      <c r="X33" s="417"/>
      <c r="Y33" s="417"/>
      <c r="Z33" s="417"/>
      <c r="AA33" s="417"/>
      <c r="AB33" s="417"/>
      <c r="AC33" s="417"/>
      <c r="AD33" s="417"/>
      <c r="AE33" s="417"/>
      <c r="AF33" s="417"/>
      <c r="AG33" s="417"/>
      <c r="AH33" s="417"/>
      <c r="AI33" s="417"/>
      <c r="AJ33" s="417"/>
      <c r="AK33" s="417"/>
      <c r="AL33" s="215"/>
      <c r="AM33" s="452" t="s">
        <v>201</v>
      </c>
      <c r="AN33" s="452"/>
      <c r="AO33" s="417" t="s">
        <v>199</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198</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6</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10</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14</v>
      </c>
      <c r="BF34" s="614"/>
      <c r="BG34" s="615" t="str">
        <f>IF('各会計、関係団体の財政状況及び健全化判断比率'!B36="","",'各会計、関係団体の財政状況及び健全化判断比率'!B36)</f>
        <v>食肉センター特別会計</v>
      </c>
      <c r="BH34" s="615"/>
      <c r="BI34" s="615"/>
      <c r="BJ34" s="615"/>
      <c r="BK34" s="615"/>
      <c r="BL34" s="615"/>
      <c r="BM34" s="615"/>
      <c r="BN34" s="615"/>
      <c r="BO34" s="615"/>
      <c r="BP34" s="615"/>
      <c r="BQ34" s="615"/>
      <c r="BR34" s="615"/>
      <c r="BS34" s="615"/>
      <c r="BT34" s="615"/>
      <c r="BU34" s="615"/>
      <c r="BV34" s="213"/>
      <c r="BW34" s="614">
        <f>IF(BY34="","",MAX(C34:D43,U34:V43,AM34:AN43,BE34:BF43)+1)</f>
        <v>15</v>
      </c>
      <c r="BX34" s="614"/>
      <c r="BY34" s="615" t="str">
        <f>IF('各会計、関係団体の財政状況及び健全化判断比率'!B68="","",'各会計、関係団体の財政状況及び健全化判断比率'!B68)</f>
        <v>阪神水道企業団</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公益財団法人　西宮文化振興財団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区画整理清算費特別会計</v>
      </c>
      <c r="F35" s="615"/>
      <c r="G35" s="615"/>
      <c r="H35" s="615"/>
      <c r="I35" s="615"/>
      <c r="J35" s="615"/>
      <c r="K35" s="615"/>
      <c r="L35" s="615"/>
      <c r="M35" s="615"/>
      <c r="N35" s="615"/>
      <c r="O35" s="615"/>
      <c r="P35" s="615"/>
      <c r="Q35" s="615"/>
      <c r="R35" s="615"/>
      <c r="S35" s="615"/>
      <c r="T35" s="213"/>
      <c r="U35" s="614">
        <f>IF(W35="","",U34+1)</f>
        <v>7</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11</v>
      </c>
      <c r="AN35" s="614"/>
      <c r="AO35" s="615" t="str">
        <f>IF('各会計、関係団体の財政状況及び健全化判断比率'!B33="","",'各会計、関係団体の財政状況及び健全化判断比率'!B33)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16</v>
      </c>
      <c r="BX35" s="614"/>
      <c r="BY35" s="615" t="str">
        <f>IF('各会計、関係団体の財政状況及び健全化判断比率'!B69="","",'各会計、関係団体の財政状況及び健全化判断比率'!B69)</f>
        <v>丹波少年自然の家事務組合</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公益財団法人　西宮スポーツセンター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中小企業勤労者福祉共済事業特別会計</v>
      </c>
      <c r="F36" s="615"/>
      <c r="G36" s="615"/>
      <c r="H36" s="615"/>
      <c r="I36" s="615"/>
      <c r="J36" s="615"/>
      <c r="K36" s="615"/>
      <c r="L36" s="615"/>
      <c r="M36" s="615"/>
      <c r="N36" s="615"/>
      <c r="O36" s="615"/>
      <c r="P36" s="615"/>
      <c r="Q36" s="615"/>
      <c r="R36" s="615"/>
      <c r="S36" s="615"/>
      <c r="T36" s="213"/>
      <c r="U36" s="614">
        <f t="shared" ref="U36:U43" si="4">IF(W36="","",U35+1)</f>
        <v>8</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f t="shared" si="0"/>
        <v>12</v>
      </c>
      <c r="AN36" s="614"/>
      <c r="AO36" s="615" t="str">
        <f>IF('各会計、関係団体の財政状況及び健全化判断比率'!B34="","",'各会計、関係団体の財政状況及び健全化判断比率'!B34)</f>
        <v>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17</v>
      </c>
      <c r="BX36" s="614"/>
      <c r="BY36" s="615" t="str">
        <f>IF('各会計、関係団体の財政状況及び健全化判断比率'!B70="","",'各会計、関係団体の財政状況及び健全化判断比率'!B70)</f>
        <v>兵庫県後期高齢者医療広域連合（一般会計）</v>
      </c>
      <c r="BZ36" s="615"/>
      <c r="CA36" s="615"/>
      <c r="CB36" s="615"/>
      <c r="CC36" s="615"/>
      <c r="CD36" s="615"/>
      <c r="CE36" s="615"/>
      <c r="CF36" s="615"/>
      <c r="CG36" s="615"/>
      <c r="CH36" s="615"/>
      <c r="CI36" s="615"/>
      <c r="CJ36" s="615"/>
      <c r="CK36" s="615"/>
      <c r="CL36" s="615"/>
      <c r="CM36" s="615"/>
      <c r="CN36" s="213"/>
      <c r="CO36" s="614">
        <f t="shared" si="3"/>
        <v>21</v>
      </c>
      <c r="CP36" s="614"/>
      <c r="CQ36" s="615" t="str">
        <f>IF('各会計、関係団体の財政状況及び健全化判断比率'!BS9="","",'各会計、関係団体の財政状況及び健全化判断比率'!BS9)</f>
        <v>公益財団法人　西宮市国際交流協会</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f>IF(E37="","",C36+1)</f>
        <v>4</v>
      </c>
      <c r="D37" s="614"/>
      <c r="E37" s="615" t="str">
        <f>IF('各会計、関係団体の財政状況及び健全化判断比率'!B10="","",'各会計、関係団体の財政状況及び健全化判断比率'!B10)</f>
        <v>公共用地買収事業特別会計</v>
      </c>
      <c r="F37" s="615"/>
      <c r="G37" s="615"/>
      <c r="H37" s="615"/>
      <c r="I37" s="615"/>
      <c r="J37" s="615"/>
      <c r="K37" s="615"/>
      <c r="L37" s="615"/>
      <c r="M37" s="615"/>
      <c r="N37" s="615"/>
      <c r="O37" s="615"/>
      <c r="P37" s="615"/>
      <c r="Q37" s="615"/>
      <c r="R37" s="615"/>
      <c r="S37" s="615"/>
      <c r="T37" s="213"/>
      <c r="U37" s="614">
        <f t="shared" si="4"/>
        <v>9</v>
      </c>
      <c r="V37" s="614"/>
      <c r="W37" s="615" t="str">
        <f>IF('各会計、関係団体の財政状況及び健全化判断比率'!B31="","",'各会計、関係団体の財政状況及び健全化判断比率'!B31)</f>
        <v>農業共済事業特別会計</v>
      </c>
      <c r="X37" s="615"/>
      <c r="Y37" s="615"/>
      <c r="Z37" s="615"/>
      <c r="AA37" s="615"/>
      <c r="AB37" s="615"/>
      <c r="AC37" s="615"/>
      <c r="AD37" s="615"/>
      <c r="AE37" s="615"/>
      <c r="AF37" s="615"/>
      <c r="AG37" s="615"/>
      <c r="AH37" s="615"/>
      <c r="AI37" s="615"/>
      <c r="AJ37" s="615"/>
      <c r="AK37" s="615"/>
      <c r="AL37" s="213"/>
      <c r="AM37" s="614">
        <f t="shared" si="0"/>
        <v>13</v>
      </c>
      <c r="AN37" s="614"/>
      <c r="AO37" s="615" t="str">
        <f>IF('各会計、関係団体の財政状況及び健全化判断比率'!B35="","",'各会計、関係団体の財政状況及び健全化判断比率'!B35)</f>
        <v>病院事業会計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18</v>
      </c>
      <c r="BX37" s="614"/>
      <c r="BY37" s="615" t="str">
        <f>IF('各会計、関係団体の財政状況及び健全化判断比率'!B71="","",'各会計、関係団体の財政状況及び健全化判断比率'!B71)</f>
        <v>兵庫県後期高齢者医療広域連合（特別会計）</v>
      </c>
      <c r="BZ37" s="615"/>
      <c r="CA37" s="615"/>
      <c r="CB37" s="615"/>
      <c r="CC37" s="615"/>
      <c r="CD37" s="615"/>
      <c r="CE37" s="615"/>
      <c r="CF37" s="615"/>
      <c r="CG37" s="615"/>
      <c r="CH37" s="615"/>
      <c r="CI37" s="615"/>
      <c r="CJ37" s="615"/>
      <c r="CK37" s="615"/>
      <c r="CL37" s="615"/>
      <c r="CM37" s="615"/>
      <c r="CN37" s="213"/>
      <c r="CO37" s="614">
        <f t="shared" si="3"/>
        <v>22</v>
      </c>
      <c r="CP37" s="614"/>
      <c r="CQ37" s="615" t="str">
        <f>IF('各会計、関係団体の財政状況及び健全化判断比率'!BS10="","",'各会計、関係団体の財政状況及び健全化判断比率'!BS10)</f>
        <v>西宮市都市管理株式会社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f t="shared" ref="C38:C43" si="5">IF(E38="","",C37+1)</f>
        <v>5</v>
      </c>
      <c r="D38" s="614"/>
      <c r="E38" s="615" t="str">
        <f>IF('各会計、関係団体の財政状況及び健全化判断比率'!B11="","",'各会計、関係団体の財政状況及び健全化判断比率'!B11)</f>
        <v>母子父子寡婦福祉資金貸付事業特別会計</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f t="shared" si="3"/>
        <v>23</v>
      </c>
      <c r="CP38" s="614"/>
      <c r="CQ38" s="615" t="str">
        <f>IF('各会計、関係団体の財政状況及び健全化判断比率'!BS11="","",'各会計、関係団体の財政状況及び健全化判断比率'!BS11)</f>
        <v>株式会社　鳴尾ウォーターワールド</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24</v>
      </c>
      <c r="CP39" s="614"/>
      <c r="CQ39" s="615" t="str">
        <f>IF('各会計、関係団体の財政状況及び健全化判断比率'!BS12="","",'各会計、関係団体の財政状況及び健全化判断比率'!BS12)</f>
        <v>一般財団法人西宮市都市整備公社</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25</v>
      </c>
      <c r="CP40" s="614"/>
      <c r="CQ40" s="615" t="str">
        <f>IF('各会計、関係団体の財政状況及び健全化判断比率'!BS13="","",'各会計、関係団体の財政状況及び健全化判断比率'!BS13)</f>
        <v>西宮市土地開発公社</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〇</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f t="shared" si="3"/>
        <v>26</v>
      </c>
      <c r="CP41" s="614"/>
      <c r="CQ41" s="615" t="str">
        <f>IF('各会計、関係団体の財政状況及び健全化判断比率'!BS14="","",'各会計、関係団体の財政状況及び健全化判断比率'!BS14)</f>
        <v>社会福祉法人　阪神福祉事業団</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〇</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f t="shared" si="3"/>
        <v>27</v>
      </c>
      <c r="CP42" s="614"/>
      <c r="CQ42" s="615" t="str">
        <f>IF('各会計、関係団体の財政状況及び健全化判断比率'!BS15="","",'各会計、関係団体の財政状況及び健全化判断比率'!BS15)</f>
        <v>兵庫県信用保証協会</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〇</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28</v>
      </c>
      <c r="CP43" s="614"/>
      <c r="CQ43" s="615" t="str">
        <f>IF('各会計、関係団体の財政状況及び健全化判断比率'!BS16="","",'各会計、関係団体の財政状況及び健全化判断比率'!BS16)</f>
        <v>西宮市住宅整備資金融資</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〇</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QAPZVC77eG0yRvnHPYUuqpaE0/XlkNlcfM7B8BQ7QhGO2YwRAANvPVCSvH2CfJf6pIibX6Q693oqKbwUIyb9ug==" saltValue="oKuFxo6c/bAj2rSKJNsM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06" t="s">
        <v>581</v>
      </c>
      <c r="D34" s="1206"/>
      <c r="E34" s="1207"/>
      <c r="F34" s="32" t="s">
        <v>582</v>
      </c>
      <c r="G34" s="33" t="s">
        <v>583</v>
      </c>
      <c r="H34" s="33" t="s">
        <v>582</v>
      </c>
      <c r="I34" s="33" t="s">
        <v>584</v>
      </c>
      <c r="J34" s="34" t="s">
        <v>585</v>
      </c>
      <c r="K34" s="22"/>
      <c r="L34" s="22"/>
      <c r="M34" s="22"/>
      <c r="N34" s="22"/>
      <c r="O34" s="22"/>
      <c r="P34" s="22"/>
    </row>
    <row r="35" spans="1:16" ht="39" customHeight="1">
      <c r="A35" s="22"/>
      <c r="B35" s="35"/>
      <c r="C35" s="1200" t="s">
        <v>586</v>
      </c>
      <c r="D35" s="1201"/>
      <c r="E35" s="1202"/>
      <c r="F35" s="36">
        <v>2.2999999999999998</v>
      </c>
      <c r="G35" s="37">
        <v>2.38</v>
      </c>
      <c r="H35" s="37">
        <v>2.92</v>
      </c>
      <c r="I35" s="37">
        <v>3.37</v>
      </c>
      <c r="J35" s="38">
        <v>4.1900000000000004</v>
      </c>
      <c r="K35" s="22"/>
      <c r="L35" s="22"/>
      <c r="M35" s="22"/>
      <c r="N35" s="22"/>
      <c r="O35" s="22"/>
      <c r="P35" s="22"/>
    </row>
    <row r="36" spans="1:16" ht="39" customHeight="1">
      <c r="A36" s="22"/>
      <c r="B36" s="35"/>
      <c r="C36" s="1200" t="s">
        <v>587</v>
      </c>
      <c r="D36" s="1201"/>
      <c r="E36" s="1202"/>
      <c r="F36" s="36">
        <v>2.39</v>
      </c>
      <c r="G36" s="37">
        <v>2.52</v>
      </c>
      <c r="H36" s="37">
        <v>2.63</v>
      </c>
      <c r="I36" s="37">
        <v>2.79</v>
      </c>
      <c r="J36" s="38">
        <v>2.9</v>
      </c>
      <c r="K36" s="22"/>
      <c r="L36" s="22"/>
      <c r="M36" s="22"/>
      <c r="N36" s="22"/>
      <c r="O36" s="22"/>
      <c r="P36" s="22"/>
    </row>
    <row r="37" spans="1:16" ht="39" customHeight="1">
      <c r="A37" s="22"/>
      <c r="B37" s="35"/>
      <c r="C37" s="1200" t="s">
        <v>588</v>
      </c>
      <c r="D37" s="1201"/>
      <c r="E37" s="1202"/>
      <c r="F37" s="36">
        <v>1.49</v>
      </c>
      <c r="G37" s="37">
        <v>1.35</v>
      </c>
      <c r="H37" s="37">
        <v>1.39</v>
      </c>
      <c r="I37" s="37">
        <v>1.44</v>
      </c>
      <c r="J37" s="38">
        <v>1.58</v>
      </c>
      <c r="K37" s="22"/>
      <c r="L37" s="22"/>
      <c r="M37" s="22"/>
      <c r="N37" s="22"/>
      <c r="O37" s="22"/>
      <c r="P37" s="22"/>
    </row>
    <row r="38" spans="1:16" ht="39" customHeight="1">
      <c r="A38" s="22"/>
      <c r="B38" s="35"/>
      <c r="C38" s="1200" t="s">
        <v>589</v>
      </c>
      <c r="D38" s="1201"/>
      <c r="E38" s="1202"/>
      <c r="F38" s="36">
        <v>0.42</v>
      </c>
      <c r="G38" s="37">
        <v>0.35</v>
      </c>
      <c r="H38" s="37">
        <v>0.57999999999999996</v>
      </c>
      <c r="I38" s="37">
        <v>0.39</v>
      </c>
      <c r="J38" s="38">
        <v>0.89</v>
      </c>
      <c r="K38" s="22"/>
      <c r="L38" s="22"/>
      <c r="M38" s="22"/>
      <c r="N38" s="22"/>
      <c r="O38" s="22"/>
      <c r="P38" s="22"/>
    </row>
    <row r="39" spans="1:16" ht="39" customHeight="1">
      <c r="A39" s="22"/>
      <c r="B39" s="35"/>
      <c r="C39" s="1200" t="s">
        <v>590</v>
      </c>
      <c r="D39" s="1201"/>
      <c r="E39" s="1202"/>
      <c r="F39" s="36">
        <v>0.49</v>
      </c>
      <c r="G39" s="37">
        <v>2.69</v>
      </c>
      <c r="H39" s="37">
        <v>2.5</v>
      </c>
      <c r="I39" s="37">
        <v>2.5</v>
      </c>
      <c r="J39" s="38">
        <v>0.73</v>
      </c>
      <c r="K39" s="22"/>
      <c r="L39" s="22"/>
      <c r="M39" s="22"/>
      <c r="N39" s="22"/>
      <c r="O39" s="22"/>
      <c r="P39" s="22"/>
    </row>
    <row r="40" spans="1:16" ht="39" customHeight="1">
      <c r="A40" s="22"/>
      <c r="B40" s="35"/>
      <c r="C40" s="1200" t="s">
        <v>591</v>
      </c>
      <c r="D40" s="1201"/>
      <c r="E40" s="1202"/>
      <c r="F40" s="36">
        <v>0.21</v>
      </c>
      <c r="G40" s="37">
        <v>0.21</v>
      </c>
      <c r="H40" s="37">
        <v>0.22</v>
      </c>
      <c r="I40" s="37">
        <v>0.24</v>
      </c>
      <c r="J40" s="38">
        <v>0.25</v>
      </c>
      <c r="K40" s="22"/>
      <c r="L40" s="22"/>
      <c r="M40" s="22"/>
      <c r="N40" s="22"/>
      <c r="O40" s="22"/>
      <c r="P40" s="22"/>
    </row>
    <row r="41" spans="1:16" ht="39" customHeight="1">
      <c r="A41" s="22"/>
      <c r="B41" s="35"/>
      <c r="C41" s="1200" t="s">
        <v>592</v>
      </c>
      <c r="D41" s="1201"/>
      <c r="E41" s="1202"/>
      <c r="F41" s="36">
        <v>0.76</v>
      </c>
      <c r="G41" s="37">
        <v>0.12</v>
      </c>
      <c r="H41" s="37">
        <v>0.4</v>
      </c>
      <c r="I41" s="37">
        <v>1.27</v>
      </c>
      <c r="J41" s="38">
        <v>0.24</v>
      </c>
      <c r="K41" s="22"/>
      <c r="L41" s="22"/>
      <c r="M41" s="22"/>
      <c r="N41" s="22"/>
      <c r="O41" s="22"/>
      <c r="P41" s="22"/>
    </row>
    <row r="42" spans="1:16" ht="39" customHeight="1">
      <c r="A42" s="22"/>
      <c r="B42" s="39"/>
      <c r="C42" s="1200" t="s">
        <v>593</v>
      </c>
      <c r="D42" s="1201"/>
      <c r="E42" s="1202"/>
      <c r="F42" s="36" t="s">
        <v>547</v>
      </c>
      <c r="G42" s="37" t="s">
        <v>547</v>
      </c>
      <c r="H42" s="37" t="s">
        <v>547</v>
      </c>
      <c r="I42" s="37" t="s">
        <v>547</v>
      </c>
      <c r="J42" s="38" t="s">
        <v>547</v>
      </c>
      <c r="K42" s="22"/>
      <c r="L42" s="22"/>
      <c r="M42" s="22"/>
      <c r="N42" s="22"/>
      <c r="O42" s="22"/>
      <c r="P42" s="22"/>
    </row>
    <row r="43" spans="1:16" ht="39" customHeight="1" thickBot="1">
      <c r="A43" s="22"/>
      <c r="B43" s="40"/>
      <c r="C43" s="1203" t="s">
        <v>594</v>
      </c>
      <c r="D43" s="1204"/>
      <c r="E43" s="1205"/>
      <c r="F43" s="41">
        <v>0.01</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zeWQ72ES9Ww4pO0cyGOZOuTMsQcqmlE3wo9D/ki3gAUDGwMK2yX4bBe3cG+cgNbJpEB8pYD/qMpefQ2MJfOng==" saltValue="tAoguzee+Ojyrcw8Wzpn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08" t="s">
        <v>11</v>
      </c>
      <c r="C45" s="1209"/>
      <c r="D45" s="58"/>
      <c r="E45" s="1214" t="s">
        <v>12</v>
      </c>
      <c r="F45" s="1214"/>
      <c r="G45" s="1214"/>
      <c r="H45" s="1214"/>
      <c r="I45" s="1214"/>
      <c r="J45" s="1215"/>
      <c r="K45" s="59">
        <v>19081</v>
      </c>
      <c r="L45" s="60">
        <v>18190</v>
      </c>
      <c r="M45" s="60">
        <v>17388</v>
      </c>
      <c r="N45" s="60">
        <v>14812</v>
      </c>
      <c r="O45" s="61">
        <v>14829</v>
      </c>
      <c r="P45" s="48"/>
      <c r="Q45" s="48"/>
      <c r="R45" s="48"/>
      <c r="S45" s="48"/>
      <c r="T45" s="48"/>
      <c r="U45" s="48"/>
    </row>
    <row r="46" spans="1:21" ht="30.75" customHeight="1">
      <c r="A46" s="48"/>
      <c r="B46" s="1210"/>
      <c r="C46" s="1211"/>
      <c r="D46" s="62"/>
      <c r="E46" s="1216" t="s">
        <v>13</v>
      </c>
      <c r="F46" s="1216"/>
      <c r="G46" s="1216"/>
      <c r="H46" s="1216"/>
      <c r="I46" s="1216"/>
      <c r="J46" s="1217"/>
      <c r="K46" s="63" t="s">
        <v>547</v>
      </c>
      <c r="L46" s="64" t="s">
        <v>547</v>
      </c>
      <c r="M46" s="64" t="s">
        <v>547</v>
      </c>
      <c r="N46" s="64" t="s">
        <v>547</v>
      </c>
      <c r="O46" s="65" t="s">
        <v>547</v>
      </c>
      <c r="P46" s="48"/>
      <c r="Q46" s="48"/>
      <c r="R46" s="48"/>
      <c r="S46" s="48"/>
      <c r="T46" s="48"/>
      <c r="U46" s="48"/>
    </row>
    <row r="47" spans="1:21" ht="30.75" customHeight="1">
      <c r="A47" s="48"/>
      <c r="B47" s="1210"/>
      <c r="C47" s="1211"/>
      <c r="D47" s="62"/>
      <c r="E47" s="1216" t="s">
        <v>14</v>
      </c>
      <c r="F47" s="1216"/>
      <c r="G47" s="1216"/>
      <c r="H47" s="1216"/>
      <c r="I47" s="1216"/>
      <c r="J47" s="1217"/>
      <c r="K47" s="63" t="s">
        <v>547</v>
      </c>
      <c r="L47" s="64" t="s">
        <v>547</v>
      </c>
      <c r="M47" s="64" t="s">
        <v>547</v>
      </c>
      <c r="N47" s="64" t="s">
        <v>547</v>
      </c>
      <c r="O47" s="65" t="s">
        <v>547</v>
      </c>
      <c r="P47" s="48"/>
      <c r="Q47" s="48"/>
      <c r="R47" s="48"/>
      <c r="S47" s="48"/>
      <c r="T47" s="48"/>
      <c r="U47" s="48"/>
    </row>
    <row r="48" spans="1:21" ht="30.75" customHeight="1">
      <c r="A48" s="48"/>
      <c r="B48" s="1210"/>
      <c r="C48" s="1211"/>
      <c r="D48" s="62"/>
      <c r="E48" s="1216" t="s">
        <v>15</v>
      </c>
      <c r="F48" s="1216"/>
      <c r="G48" s="1216"/>
      <c r="H48" s="1216"/>
      <c r="I48" s="1216"/>
      <c r="J48" s="1217"/>
      <c r="K48" s="63">
        <v>4133</v>
      </c>
      <c r="L48" s="64">
        <v>4025</v>
      </c>
      <c r="M48" s="64">
        <v>4069</v>
      </c>
      <c r="N48" s="64">
        <v>4050</v>
      </c>
      <c r="O48" s="65">
        <v>4194</v>
      </c>
      <c r="P48" s="48"/>
      <c r="Q48" s="48"/>
      <c r="R48" s="48"/>
      <c r="S48" s="48"/>
      <c r="T48" s="48"/>
      <c r="U48" s="48"/>
    </row>
    <row r="49" spans="1:21" ht="30.75" customHeight="1">
      <c r="A49" s="48"/>
      <c r="B49" s="1210"/>
      <c r="C49" s="1211"/>
      <c r="D49" s="62"/>
      <c r="E49" s="1216" t="s">
        <v>16</v>
      </c>
      <c r="F49" s="1216"/>
      <c r="G49" s="1216"/>
      <c r="H49" s="1216"/>
      <c r="I49" s="1216"/>
      <c r="J49" s="1217"/>
      <c r="K49" s="63">
        <v>333</v>
      </c>
      <c r="L49" s="64">
        <v>339</v>
      </c>
      <c r="M49" s="64">
        <v>123</v>
      </c>
      <c r="N49" s="64">
        <v>99</v>
      </c>
      <c r="O49" s="65">
        <v>101</v>
      </c>
      <c r="P49" s="48"/>
      <c r="Q49" s="48"/>
      <c r="R49" s="48"/>
      <c r="S49" s="48"/>
      <c r="T49" s="48"/>
      <c r="U49" s="48"/>
    </row>
    <row r="50" spans="1:21" ht="30.75" customHeight="1">
      <c r="A50" s="48"/>
      <c r="B50" s="1210"/>
      <c r="C50" s="1211"/>
      <c r="D50" s="62"/>
      <c r="E50" s="1216" t="s">
        <v>17</v>
      </c>
      <c r="F50" s="1216"/>
      <c r="G50" s="1216"/>
      <c r="H50" s="1216"/>
      <c r="I50" s="1216"/>
      <c r="J50" s="1217"/>
      <c r="K50" s="63">
        <v>1221</v>
      </c>
      <c r="L50" s="64">
        <v>1207</v>
      </c>
      <c r="M50" s="64">
        <v>1135</v>
      </c>
      <c r="N50" s="64">
        <v>1100</v>
      </c>
      <c r="O50" s="65">
        <v>1067</v>
      </c>
      <c r="P50" s="48"/>
      <c r="Q50" s="48"/>
      <c r="R50" s="48"/>
      <c r="S50" s="48"/>
      <c r="T50" s="48"/>
      <c r="U50" s="48"/>
    </row>
    <row r="51" spans="1:21" ht="30.75" customHeight="1">
      <c r="A51" s="48"/>
      <c r="B51" s="1212"/>
      <c r="C51" s="1213"/>
      <c r="D51" s="66"/>
      <c r="E51" s="1216" t="s">
        <v>18</v>
      </c>
      <c r="F51" s="1216"/>
      <c r="G51" s="1216"/>
      <c r="H51" s="1216"/>
      <c r="I51" s="1216"/>
      <c r="J51" s="1217"/>
      <c r="K51" s="63" t="s">
        <v>547</v>
      </c>
      <c r="L51" s="64" t="s">
        <v>547</v>
      </c>
      <c r="M51" s="64" t="s">
        <v>547</v>
      </c>
      <c r="N51" s="64" t="s">
        <v>547</v>
      </c>
      <c r="O51" s="65" t="s">
        <v>547</v>
      </c>
      <c r="P51" s="48"/>
      <c r="Q51" s="48"/>
      <c r="R51" s="48"/>
      <c r="S51" s="48"/>
      <c r="T51" s="48"/>
      <c r="U51" s="48"/>
    </row>
    <row r="52" spans="1:21" ht="30.75" customHeight="1">
      <c r="A52" s="48"/>
      <c r="B52" s="1218" t="s">
        <v>19</v>
      </c>
      <c r="C52" s="1219"/>
      <c r="D52" s="66"/>
      <c r="E52" s="1216" t="s">
        <v>20</v>
      </c>
      <c r="F52" s="1216"/>
      <c r="G52" s="1216"/>
      <c r="H52" s="1216"/>
      <c r="I52" s="1216"/>
      <c r="J52" s="1217"/>
      <c r="K52" s="63">
        <v>20834</v>
      </c>
      <c r="L52" s="64">
        <v>20391</v>
      </c>
      <c r="M52" s="64">
        <v>19956</v>
      </c>
      <c r="N52" s="64">
        <v>17962</v>
      </c>
      <c r="O52" s="65">
        <v>17506</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3934</v>
      </c>
      <c r="L53" s="69">
        <v>3370</v>
      </c>
      <c r="M53" s="69">
        <v>2759</v>
      </c>
      <c r="N53" s="69">
        <v>2099</v>
      </c>
      <c r="O53" s="70">
        <v>2685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595</v>
      </c>
      <c r="L56" s="80" t="s">
        <v>596</v>
      </c>
      <c r="M56" s="80" t="s">
        <v>597</v>
      </c>
      <c r="N56" s="80" t="s">
        <v>598</v>
      </c>
      <c r="O56" s="81" t="s">
        <v>599</v>
      </c>
      <c r="P56" s="48"/>
      <c r="Q56" s="48"/>
      <c r="R56" s="48"/>
      <c r="S56" s="48"/>
      <c r="T56" s="48"/>
      <c r="U56" s="48"/>
    </row>
    <row r="57" spans="1:21" ht="31.5" customHeight="1">
      <c r="B57" s="1224" t="s">
        <v>25</v>
      </c>
      <c r="C57" s="1225"/>
      <c r="D57" s="1228" t="s">
        <v>26</v>
      </c>
      <c r="E57" s="1229"/>
      <c r="F57" s="1229"/>
      <c r="G57" s="1229"/>
      <c r="H57" s="1229"/>
      <c r="I57" s="1229"/>
      <c r="J57" s="1230"/>
      <c r="K57" s="82" t="s">
        <v>547</v>
      </c>
      <c r="L57" s="83" t="s">
        <v>547</v>
      </c>
      <c r="M57" s="83" t="s">
        <v>547</v>
      </c>
      <c r="N57" s="83" t="s">
        <v>547</v>
      </c>
      <c r="O57" s="84" t="s">
        <v>547</v>
      </c>
    </row>
    <row r="58" spans="1:21" ht="31.5" customHeight="1" thickBot="1">
      <c r="B58" s="1226"/>
      <c r="C58" s="1227"/>
      <c r="D58" s="1231" t="s">
        <v>27</v>
      </c>
      <c r="E58" s="1232"/>
      <c r="F58" s="1232"/>
      <c r="G58" s="1232"/>
      <c r="H58" s="1232"/>
      <c r="I58" s="1232"/>
      <c r="J58" s="1233"/>
      <c r="K58" s="85" t="s">
        <v>547</v>
      </c>
      <c r="L58" s="86" t="s">
        <v>547</v>
      </c>
      <c r="M58" s="86" t="s">
        <v>547</v>
      </c>
      <c r="N58" s="86" t="s">
        <v>547</v>
      </c>
      <c r="O58" s="87" t="s">
        <v>547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t0DTDBiH3FxzuSRXd+jprQG1XrGf8NdHgE40mXuMK5CyD+ac7iT/tWV3gzHMHwLt3Z45x8sWL9fpTVvUWUQXw==" saltValue="RjM740aqzY+cApDHf3fh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574</v>
      </c>
      <c r="J40" s="99" t="s">
        <v>575</v>
      </c>
      <c r="K40" s="99" t="s">
        <v>576</v>
      </c>
      <c r="L40" s="99" t="s">
        <v>577</v>
      </c>
      <c r="M40" s="100" t="s">
        <v>578</v>
      </c>
    </row>
    <row r="41" spans="2:13" ht="27.75" customHeight="1">
      <c r="B41" s="1234" t="s">
        <v>30</v>
      </c>
      <c r="C41" s="1235"/>
      <c r="D41" s="101"/>
      <c r="E41" s="1240" t="s">
        <v>31</v>
      </c>
      <c r="F41" s="1240"/>
      <c r="G41" s="1240"/>
      <c r="H41" s="1241"/>
      <c r="I41" s="102">
        <v>154270</v>
      </c>
      <c r="J41" s="103">
        <v>152664</v>
      </c>
      <c r="K41" s="103">
        <v>146868</v>
      </c>
      <c r="L41" s="103">
        <v>143840</v>
      </c>
      <c r="M41" s="104">
        <v>142163</v>
      </c>
    </row>
    <row r="42" spans="2:13" ht="27.75" customHeight="1">
      <c r="B42" s="1236"/>
      <c r="C42" s="1237"/>
      <c r="D42" s="105"/>
      <c r="E42" s="1242" t="s">
        <v>32</v>
      </c>
      <c r="F42" s="1242"/>
      <c r="G42" s="1242"/>
      <c r="H42" s="1243"/>
      <c r="I42" s="106">
        <v>10862</v>
      </c>
      <c r="J42" s="107">
        <v>9871</v>
      </c>
      <c r="K42" s="107">
        <v>9140</v>
      </c>
      <c r="L42" s="107">
        <v>8722</v>
      </c>
      <c r="M42" s="108">
        <v>7946</v>
      </c>
    </row>
    <row r="43" spans="2:13" ht="27.75" customHeight="1">
      <c r="B43" s="1236"/>
      <c r="C43" s="1237"/>
      <c r="D43" s="105"/>
      <c r="E43" s="1242" t="s">
        <v>33</v>
      </c>
      <c r="F43" s="1242"/>
      <c r="G43" s="1242"/>
      <c r="H43" s="1243"/>
      <c r="I43" s="106">
        <v>40867</v>
      </c>
      <c r="J43" s="107">
        <v>39272</v>
      </c>
      <c r="K43" s="107">
        <v>38619</v>
      </c>
      <c r="L43" s="107">
        <v>37292</v>
      </c>
      <c r="M43" s="108">
        <v>35808</v>
      </c>
    </row>
    <row r="44" spans="2:13" ht="27.75" customHeight="1">
      <c r="B44" s="1236"/>
      <c r="C44" s="1237"/>
      <c r="D44" s="105"/>
      <c r="E44" s="1242" t="s">
        <v>34</v>
      </c>
      <c r="F44" s="1242"/>
      <c r="G44" s="1242"/>
      <c r="H44" s="1243"/>
      <c r="I44" s="106">
        <v>800</v>
      </c>
      <c r="J44" s="107">
        <v>477</v>
      </c>
      <c r="K44" s="107">
        <v>386</v>
      </c>
      <c r="L44" s="107">
        <v>311</v>
      </c>
      <c r="M44" s="108">
        <v>215</v>
      </c>
    </row>
    <row r="45" spans="2:13" ht="27.75" customHeight="1">
      <c r="B45" s="1236"/>
      <c r="C45" s="1237"/>
      <c r="D45" s="105"/>
      <c r="E45" s="1242" t="s">
        <v>35</v>
      </c>
      <c r="F45" s="1242"/>
      <c r="G45" s="1242"/>
      <c r="H45" s="1243"/>
      <c r="I45" s="106">
        <v>22870</v>
      </c>
      <c r="J45" s="107">
        <v>21861</v>
      </c>
      <c r="K45" s="107">
        <v>22265</v>
      </c>
      <c r="L45" s="107">
        <v>22069</v>
      </c>
      <c r="M45" s="108">
        <v>21474</v>
      </c>
    </row>
    <row r="46" spans="2:13" ht="27.75" customHeight="1">
      <c r="B46" s="1236"/>
      <c r="C46" s="1237"/>
      <c r="D46" s="109"/>
      <c r="E46" s="1242" t="s">
        <v>36</v>
      </c>
      <c r="F46" s="1242"/>
      <c r="G46" s="1242"/>
      <c r="H46" s="1243"/>
      <c r="I46" s="106">
        <v>129</v>
      </c>
      <c r="J46" s="107">
        <v>52</v>
      </c>
      <c r="K46" s="107">
        <v>43</v>
      </c>
      <c r="L46" s="107">
        <v>35</v>
      </c>
      <c r="M46" s="108">
        <v>27</v>
      </c>
    </row>
    <row r="47" spans="2:13" ht="27.75" customHeight="1">
      <c r="B47" s="1236"/>
      <c r="C47" s="1237"/>
      <c r="D47" s="110"/>
      <c r="E47" s="1244" t="s">
        <v>37</v>
      </c>
      <c r="F47" s="1245"/>
      <c r="G47" s="1245"/>
      <c r="H47" s="1246"/>
      <c r="I47" s="106" t="s">
        <v>547</v>
      </c>
      <c r="J47" s="107" t="s">
        <v>547</v>
      </c>
      <c r="K47" s="107" t="s">
        <v>547</v>
      </c>
      <c r="L47" s="107" t="s">
        <v>547</v>
      </c>
      <c r="M47" s="108" t="s">
        <v>547</v>
      </c>
    </row>
    <row r="48" spans="2:13" ht="27.75" customHeight="1">
      <c r="B48" s="1236"/>
      <c r="C48" s="1237"/>
      <c r="D48" s="105"/>
      <c r="E48" s="1242" t="s">
        <v>38</v>
      </c>
      <c r="F48" s="1242"/>
      <c r="G48" s="1242"/>
      <c r="H48" s="1243"/>
      <c r="I48" s="106" t="s">
        <v>547</v>
      </c>
      <c r="J48" s="107" t="s">
        <v>547</v>
      </c>
      <c r="K48" s="107" t="s">
        <v>547</v>
      </c>
      <c r="L48" s="107" t="s">
        <v>547</v>
      </c>
      <c r="M48" s="108" t="s">
        <v>547</v>
      </c>
    </row>
    <row r="49" spans="2:13" ht="27.75" customHeight="1">
      <c r="B49" s="1238"/>
      <c r="C49" s="1239"/>
      <c r="D49" s="105"/>
      <c r="E49" s="1242" t="s">
        <v>39</v>
      </c>
      <c r="F49" s="1242"/>
      <c r="G49" s="1242"/>
      <c r="H49" s="1243"/>
      <c r="I49" s="106" t="s">
        <v>547</v>
      </c>
      <c r="J49" s="107" t="s">
        <v>547</v>
      </c>
      <c r="K49" s="107" t="s">
        <v>547</v>
      </c>
      <c r="L49" s="107" t="s">
        <v>547</v>
      </c>
      <c r="M49" s="108" t="s">
        <v>547</v>
      </c>
    </row>
    <row r="50" spans="2:13" ht="27.75" customHeight="1">
      <c r="B50" s="1247" t="s">
        <v>40</v>
      </c>
      <c r="C50" s="1248"/>
      <c r="D50" s="111"/>
      <c r="E50" s="1242" t="s">
        <v>41</v>
      </c>
      <c r="F50" s="1242"/>
      <c r="G50" s="1242"/>
      <c r="H50" s="1243"/>
      <c r="I50" s="106">
        <v>29603</v>
      </c>
      <c r="J50" s="107">
        <v>31280</v>
      </c>
      <c r="K50" s="107">
        <v>33598</v>
      </c>
      <c r="L50" s="107">
        <v>35174</v>
      </c>
      <c r="M50" s="108">
        <v>37632</v>
      </c>
    </row>
    <row r="51" spans="2:13" ht="27.75" customHeight="1">
      <c r="B51" s="1236"/>
      <c r="C51" s="1237"/>
      <c r="D51" s="105"/>
      <c r="E51" s="1242" t="s">
        <v>42</v>
      </c>
      <c r="F51" s="1242"/>
      <c r="G51" s="1242"/>
      <c r="H51" s="1243"/>
      <c r="I51" s="106">
        <v>41587</v>
      </c>
      <c r="J51" s="107">
        <v>37028</v>
      </c>
      <c r="K51" s="107">
        <v>35245</v>
      </c>
      <c r="L51" s="107">
        <v>39341</v>
      </c>
      <c r="M51" s="108">
        <v>42988</v>
      </c>
    </row>
    <row r="52" spans="2:13" ht="27.75" customHeight="1">
      <c r="B52" s="1238"/>
      <c r="C52" s="1239"/>
      <c r="D52" s="105"/>
      <c r="E52" s="1242" t="s">
        <v>43</v>
      </c>
      <c r="F52" s="1242"/>
      <c r="G52" s="1242"/>
      <c r="H52" s="1243"/>
      <c r="I52" s="106">
        <v>128084</v>
      </c>
      <c r="J52" s="107">
        <v>127288</v>
      </c>
      <c r="K52" s="107">
        <v>123688</v>
      </c>
      <c r="L52" s="107">
        <v>121454</v>
      </c>
      <c r="M52" s="108">
        <v>119565</v>
      </c>
    </row>
    <row r="53" spans="2:13" ht="27.75" customHeight="1" thickBot="1">
      <c r="B53" s="1249" t="s">
        <v>44</v>
      </c>
      <c r="C53" s="1250"/>
      <c r="D53" s="112"/>
      <c r="E53" s="1251" t="s">
        <v>45</v>
      </c>
      <c r="F53" s="1251"/>
      <c r="G53" s="1251"/>
      <c r="H53" s="1252"/>
      <c r="I53" s="113">
        <v>30522</v>
      </c>
      <c r="J53" s="114">
        <v>28600</v>
      </c>
      <c r="K53" s="114">
        <v>24789</v>
      </c>
      <c r="L53" s="114">
        <v>16299</v>
      </c>
      <c r="M53" s="115">
        <v>7446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oMiDp4DWeEvQzi2x+EynA9JxJktflA+T2E/dtdUiUMFFZ+ZL+qcRBkI0GSHcx9tZyXpHaWZ4XFScvMe+o3kaA==" saltValue="zVpCnzEjBmsqg7v7cjGc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576</v>
      </c>
      <c r="G54" s="124" t="s">
        <v>577</v>
      </c>
      <c r="H54" s="125" t="s">
        <v>578</v>
      </c>
    </row>
    <row r="55" spans="2:8" ht="52.5" customHeight="1">
      <c r="B55" s="126"/>
      <c r="C55" s="1261" t="s">
        <v>48</v>
      </c>
      <c r="D55" s="1261"/>
      <c r="E55" s="1262"/>
      <c r="F55" s="127">
        <v>20022</v>
      </c>
      <c r="G55" s="127">
        <v>21267</v>
      </c>
      <c r="H55" s="128">
        <v>22495</v>
      </c>
    </row>
    <row r="56" spans="2:8" ht="52.5" customHeight="1">
      <c r="B56" s="129"/>
      <c r="C56" s="1263" t="s">
        <v>49</v>
      </c>
      <c r="D56" s="1263"/>
      <c r="E56" s="1264"/>
      <c r="F56" s="130">
        <v>3530</v>
      </c>
      <c r="G56" s="130">
        <v>3518</v>
      </c>
      <c r="H56" s="131">
        <v>3517</v>
      </c>
    </row>
    <row r="57" spans="2:8" ht="53.25" customHeight="1">
      <c r="B57" s="129"/>
      <c r="C57" s="1265" t="s">
        <v>50</v>
      </c>
      <c r="D57" s="1265"/>
      <c r="E57" s="1266"/>
      <c r="F57" s="132">
        <v>5535</v>
      </c>
      <c r="G57" s="132">
        <v>6179</v>
      </c>
      <c r="H57" s="133">
        <v>6843</v>
      </c>
    </row>
    <row r="58" spans="2:8" ht="45.75" customHeight="1">
      <c r="B58" s="134"/>
      <c r="C58" s="1253" t="s">
        <v>614</v>
      </c>
      <c r="D58" s="1254"/>
      <c r="E58" s="1255"/>
      <c r="F58" s="135">
        <v>2099</v>
      </c>
      <c r="G58" s="135">
        <v>2702</v>
      </c>
      <c r="H58" s="136">
        <v>3305</v>
      </c>
    </row>
    <row r="59" spans="2:8" ht="45.75" customHeight="1">
      <c r="B59" s="134"/>
      <c r="C59" s="1253" t="s">
        <v>615</v>
      </c>
      <c r="D59" s="1254"/>
      <c r="E59" s="1255"/>
      <c r="F59" s="135">
        <v>1205</v>
      </c>
      <c r="G59" s="135">
        <v>1226</v>
      </c>
      <c r="H59" s="136">
        <v>1249</v>
      </c>
    </row>
    <row r="60" spans="2:8" ht="45.75" customHeight="1">
      <c r="B60" s="134"/>
      <c r="C60" s="1253" t="s">
        <v>616</v>
      </c>
      <c r="D60" s="1254"/>
      <c r="E60" s="1255"/>
      <c r="F60" s="135">
        <v>569</v>
      </c>
      <c r="G60" s="135">
        <v>557</v>
      </c>
      <c r="H60" s="136">
        <v>548</v>
      </c>
    </row>
    <row r="61" spans="2:8" ht="45.75" customHeight="1">
      <c r="B61" s="134"/>
      <c r="C61" s="1253" t="s">
        <v>617</v>
      </c>
      <c r="D61" s="1254"/>
      <c r="E61" s="1255"/>
      <c r="F61" s="135">
        <v>438</v>
      </c>
      <c r="G61" s="135">
        <v>444</v>
      </c>
      <c r="H61" s="136">
        <v>448</v>
      </c>
    </row>
    <row r="62" spans="2:8" ht="45.75" customHeight="1" thickBot="1">
      <c r="B62" s="137"/>
      <c r="C62" s="1256" t="s">
        <v>618</v>
      </c>
      <c r="D62" s="1257"/>
      <c r="E62" s="1258"/>
      <c r="F62" s="138">
        <v>194</v>
      </c>
      <c r="G62" s="138">
        <v>194</v>
      </c>
      <c r="H62" s="139">
        <v>235</v>
      </c>
    </row>
    <row r="63" spans="2:8" ht="52.5" customHeight="1" thickBot="1">
      <c r="B63" s="140"/>
      <c r="C63" s="1259" t="s">
        <v>51</v>
      </c>
      <c r="D63" s="1259"/>
      <c r="E63" s="1260"/>
      <c r="F63" s="141">
        <v>29087</v>
      </c>
      <c r="G63" s="141">
        <v>30964</v>
      </c>
      <c r="H63" s="142">
        <v>32855</v>
      </c>
    </row>
    <row r="64" spans="2:8" ht="15" customHeight="1"/>
    <row r="65" ht="0" hidden="1" customHeight="1"/>
    <row r="66" ht="0" hidden="1" customHeight="1"/>
  </sheetData>
  <sheetProtection algorithmName="SHA-512" hashValue="YZpLGwICp67csLk2qvGTZM8IbhOH+UKkzNvkk+nVo6K1yZkWRbcjgTq/lhygwzSX16WZsIQ38pWO8kYCe1BTig==" saltValue="/YN2n/FcDpHucFmiHI1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623</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623</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624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625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626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627</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574</v>
      </c>
      <c r="BQ50" s="1301"/>
      <c r="BR50" s="1301"/>
      <c r="BS50" s="1301"/>
      <c r="BT50" s="1301"/>
      <c r="BU50" s="1301"/>
      <c r="BV50" s="1301"/>
      <c r="BW50" s="1301"/>
      <c r="BX50" s="1301" t="s">
        <v>575</v>
      </c>
      <c r="BY50" s="1301"/>
      <c r="BZ50" s="1301"/>
      <c r="CA50" s="1301"/>
      <c r="CB50" s="1301"/>
      <c r="CC50" s="1301"/>
      <c r="CD50" s="1301"/>
      <c r="CE50" s="1301"/>
      <c r="CF50" s="1301" t="s">
        <v>576</v>
      </c>
      <c r="CG50" s="1301"/>
      <c r="CH50" s="1301"/>
      <c r="CI50" s="1301"/>
      <c r="CJ50" s="1301"/>
      <c r="CK50" s="1301"/>
      <c r="CL50" s="1301"/>
      <c r="CM50" s="1301"/>
      <c r="CN50" s="1301" t="s">
        <v>577</v>
      </c>
      <c r="CO50" s="1301"/>
      <c r="CP50" s="1301"/>
      <c r="CQ50" s="1301"/>
      <c r="CR50" s="1301"/>
      <c r="CS50" s="1301"/>
      <c r="CT50" s="1301"/>
      <c r="CU50" s="1301"/>
      <c r="CV50" s="1301" t="s">
        <v>578</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628</v>
      </c>
      <c r="AO51" s="1305"/>
      <c r="AP51" s="1305"/>
      <c r="AQ51" s="1305"/>
      <c r="AR51" s="1305"/>
      <c r="AS51" s="1305"/>
      <c r="AT51" s="1305"/>
      <c r="AU51" s="1305"/>
      <c r="AV51" s="1305"/>
      <c r="AW51" s="1305"/>
      <c r="AX51" s="1305"/>
      <c r="AY51" s="1305"/>
      <c r="AZ51" s="1305"/>
      <c r="BA51" s="1305"/>
      <c r="BB51" s="1305" t="s">
        <v>629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33.9</v>
      </c>
      <c r="BY51" s="1307"/>
      <c r="BZ51" s="1307"/>
      <c r="CA51" s="1307"/>
      <c r="CB51" s="1307"/>
      <c r="CC51" s="1307"/>
      <c r="CD51" s="1307"/>
      <c r="CE51" s="1307"/>
      <c r="CF51" s="1307">
        <v>29.1</v>
      </c>
      <c r="CG51" s="1307"/>
      <c r="CH51" s="1307"/>
      <c r="CI51" s="1307"/>
      <c r="CJ51" s="1307"/>
      <c r="CK51" s="1307"/>
      <c r="CL51" s="1307"/>
      <c r="CM51" s="1307"/>
      <c r="CN51" s="1307">
        <v>18.899999999999999</v>
      </c>
      <c r="CO51" s="1307"/>
      <c r="CP51" s="1307"/>
      <c r="CQ51" s="1307"/>
      <c r="CR51" s="1307"/>
      <c r="CS51" s="1307"/>
      <c r="CT51" s="1307"/>
      <c r="CU51" s="1307"/>
      <c r="CV51" s="1307">
        <v>8.6</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63.1</v>
      </c>
      <c r="BY53" s="1307"/>
      <c r="BZ53" s="1307"/>
      <c r="CA53" s="1307"/>
      <c r="CB53" s="1307"/>
      <c r="CC53" s="1307"/>
      <c r="CD53" s="1307"/>
      <c r="CE53" s="1307"/>
      <c r="CF53" s="1307">
        <v>64.099999999999994</v>
      </c>
      <c r="CG53" s="1307"/>
      <c r="CH53" s="1307"/>
      <c r="CI53" s="1307"/>
      <c r="CJ53" s="1307"/>
      <c r="CK53" s="1307"/>
      <c r="CL53" s="1307"/>
      <c r="CM53" s="1307"/>
      <c r="CN53" s="1307">
        <v>65.3</v>
      </c>
      <c r="CO53" s="1307"/>
      <c r="CP53" s="1307"/>
      <c r="CQ53" s="1307"/>
      <c r="CR53" s="1307"/>
      <c r="CS53" s="1307"/>
      <c r="CT53" s="1307"/>
      <c r="CU53" s="1307"/>
      <c r="CV53" s="1307">
        <v>66.2</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631</v>
      </c>
      <c r="AO55" s="1301"/>
      <c r="AP55" s="1301"/>
      <c r="AQ55" s="1301"/>
      <c r="AR55" s="1301"/>
      <c r="AS55" s="1301"/>
      <c r="AT55" s="1301"/>
      <c r="AU55" s="1301"/>
      <c r="AV55" s="1301"/>
      <c r="AW55" s="1301"/>
      <c r="AX55" s="1301"/>
      <c r="AY55" s="1301"/>
      <c r="AZ55" s="1301"/>
      <c r="BA55" s="1301"/>
      <c r="BB55" s="1305" t="s">
        <v>629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41.4</v>
      </c>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60.2</v>
      </c>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632</v>
      </c>
    </row>
    <row r="64" spans="1:109">
      <c r="B64" s="1276"/>
      <c r="G64" s="1283"/>
      <c r="I64" s="1317"/>
      <c r="J64" s="1317"/>
      <c r="K64" s="1317"/>
      <c r="L64" s="1317"/>
      <c r="M64" s="1317"/>
      <c r="N64" s="1318"/>
      <c r="AM64" s="1283"/>
      <c r="AN64" s="1283" t="s">
        <v>625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633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627</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574</v>
      </c>
      <c r="BQ72" s="1301"/>
      <c r="BR72" s="1301"/>
      <c r="BS72" s="1301"/>
      <c r="BT72" s="1301"/>
      <c r="BU72" s="1301"/>
      <c r="BV72" s="1301"/>
      <c r="BW72" s="1301"/>
      <c r="BX72" s="1301" t="s">
        <v>575</v>
      </c>
      <c r="BY72" s="1301"/>
      <c r="BZ72" s="1301"/>
      <c r="CA72" s="1301"/>
      <c r="CB72" s="1301"/>
      <c r="CC72" s="1301"/>
      <c r="CD72" s="1301"/>
      <c r="CE72" s="1301"/>
      <c r="CF72" s="1301" t="s">
        <v>576</v>
      </c>
      <c r="CG72" s="1301"/>
      <c r="CH72" s="1301"/>
      <c r="CI72" s="1301"/>
      <c r="CJ72" s="1301"/>
      <c r="CK72" s="1301"/>
      <c r="CL72" s="1301"/>
      <c r="CM72" s="1301"/>
      <c r="CN72" s="1301" t="s">
        <v>577</v>
      </c>
      <c r="CO72" s="1301"/>
      <c r="CP72" s="1301"/>
      <c r="CQ72" s="1301"/>
      <c r="CR72" s="1301"/>
      <c r="CS72" s="1301"/>
      <c r="CT72" s="1301"/>
      <c r="CU72" s="1301"/>
      <c r="CV72" s="1301" t="s">
        <v>578</v>
      </c>
      <c r="CW72" s="1301"/>
      <c r="CX72" s="1301"/>
      <c r="CY72" s="1301"/>
      <c r="CZ72" s="1301"/>
      <c r="DA72" s="1301"/>
      <c r="DB72" s="1301"/>
      <c r="DC72" s="1301"/>
    </row>
    <row r="73" spans="2:107">
      <c r="B73" s="1276"/>
      <c r="G73" s="1302"/>
      <c r="H73" s="1302"/>
      <c r="I73" s="1302"/>
      <c r="J73" s="1302"/>
      <c r="K73" s="1324"/>
      <c r="L73" s="1324"/>
      <c r="M73" s="1324"/>
      <c r="N73" s="1324"/>
      <c r="AM73" s="1294"/>
      <c r="AN73" s="1305" t="s">
        <v>628</v>
      </c>
      <c r="AO73" s="1305"/>
      <c r="AP73" s="1305"/>
      <c r="AQ73" s="1305"/>
      <c r="AR73" s="1305"/>
      <c r="AS73" s="1305"/>
      <c r="AT73" s="1305"/>
      <c r="AU73" s="1305"/>
      <c r="AV73" s="1305"/>
      <c r="AW73" s="1305"/>
      <c r="AX73" s="1305"/>
      <c r="AY73" s="1305"/>
      <c r="AZ73" s="1305"/>
      <c r="BA73" s="1305"/>
      <c r="BB73" s="1305" t="s">
        <v>629</v>
      </c>
      <c r="BC73" s="1305"/>
      <c r="BD73" s="1305"/>
      <c r="BE73" s="1305"/>
      <c r="BF73" s="1305"/>
      <c r="BG73" s="1305"/>
      <c r="BH73" s="1305"/>
      <c r="BI73" s="1305"/>
      <c r="BJ73" s="1305"/>
      <c r="BK73" s="1305"/>
      <c r="BL73" s="1305"/>
      <c r="BM73" s="1305"/>
      <c r="BN73" s="1305"/>
      <c r="BO73" s="1305"/>
      <c r="BP73" s="1307">
        <v>36.6</v>
      </c>
      <c r="BQ73" s="1307"/>
      <c r="BR73" s="1307"/>
      <c r="BS73" s="1307"/>
      <c r="BT73" s="1307"/>
      <c r="BU73" s="1307"/>
      <c r="BV73" s="1307"/>
      <c r="BW73" s="1307"/>
      <c r="BX73" s="1307">
        <v>33.9</v>
      </c>
      <c r="BY73" s="1307"/>
      <c r="BZ73" s="1307"/>
      <c r="CA73" s="1307"/>
      <c r="CB73" s="1307"/>
      <c r="CC73" s="1307"/>
      <c r="CD73" s="1307"/>
      <c r="CE73" s="1307"/>
      <c r="CF73" s="1307">
        <v>29.1</v>
      </c>
      <c r="CG73" s="1307"/>
      <c r="CH73" s="1307"/>
      <c r="CI73" s="1307"/>
      <c r="CJ73" s="1307"/>
      <c r="CK73" s="1307"/>
      <c r="CL73" s="1307"/>
      <c r="CM73" s="1307"/>
      <c r="CN73" s="1307">
        <v>18.899999999999999</v>
      </c>
      <c r="CO73" s="1307"/>
      <c r="CP73" s="1307"/>
      <c r="CQ73" s="1307"/>
      <c r="CR73" s="1307"/>
      <c r="CS73" s="1307"/>
      <c r="CT73" s="1307"/>
      <c r="CU73" s="1307"/>
      <c r="CV73" s="1307">
        <v>8.6</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634</v>
      </c>
      <c r="BC75" s="1305"/>
      <c r="BD75" s="1305"/>
      <c r="BE75" s="1305"/>
      <c r="BF75" s="1305"/>
      <c r="BG75" s="1305"/>
      <c r="BH75" s="1305"/>
      <c r="BI75" s="1305"/>
      <c r="BJ75" s="1305"/>
      <c r="BK75" s="1305"/>
      <c r="BL75" s="1305"/>
      <c r="BM75" s="1305"/>
      <c r="BN75" s="1305"/>
      <c r="BO75" s="1305"/>
      <c r="BP75" s="1307">
        <v>5.5</v>
      </c>
      <c r="BQ75" s="1307"/>
      <c r="BR75" s="1307"/>
      <c r="BS75" s="1307"/>
      <c r="BT75" s="1307"/>
      <c r="BU75" s="1307"/>
      <c r="BV75" s="1307"/>
      <c r="BW75" s="1307"/>
      <c r="BX75" s="1307">
        <v>4.7</v>
      </c>
      <c r="BY75" s="1307"/>
      <c r="BZ75" s="1307"/>
      <c r="CA75" s="1307"/>
      <c r="CB75" s="1307"/>
      <c r="CC75" s="1307"/>
      <c r="CD75" s="1307"/>
      <c r="CE75" s="1307"/>
      <c r="CF75" s="1307">
        <v>3.9</v>
      </c>
      <c r="CG75" s="1307"/>
      <c r="CH75" s="1307"/>
      <c r="CI75" s="1307"/>
      <c r="CJ75" s="1307"/>
      <c r="CK75" s="1307"/>
      <c r="CL75" s="1307"/>
      <c r="CM75" s="1307"/>
      <c r="CN75" s="1307">
        <v>3.2</v>
      </c>
      <c r="CO75" s="1307"/>
      <c r="CP75" s="1307"/>
      <c r="CQ75" s="1307"/>
      <c r="CR75" s="1307"/>
      <c r="CS75" s="1307"/>
      <c r="CT75" s="1307"/>
      <c r="CU75" s="1307"/>
      <c r="CV75" s="1307">
        <v>2.9</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631</v>
      </c>
      <c r="AO77" s="1301"/>
      <c r="AP77" s="1301"/>
      <c r="AQ77" s="1301"/>
      <c r="AR77" s="1301"/>
      <c r="AS77" s="1301"/>
      <c r="AT77" s="1301"/>
      <c r="AU77" s="1301"/>
      <c r="AV77" s="1301"/>
      <c r="AW77" s="1301"/>
      <c r="AX77" s="1301"/>
      <c r="AY77" s="1301"/>
      <c r="AZ77" s="1301"/>
      <c r="BA77" s="1301"/>
      <c r="BB77" s="1305" t="s">
        <v>629</v>
      </c>
      <c r="BC77" s="1305"/>
      <c r="BD77" s="1305"/>
      <c r="BE77" s="1305"/>
      <c r="BF77" s="1305"/>
      <c r="BG77" s="1305"/>
      <c r="BH77" s="1305"/>
      <c r="BI77" s="1305"/>
      <c r="BJ77" s="1305"/>
      <c r="BK77" s="1305"/>
      <c r="BL77" s="1305"/>
      <c r="BM77" s="1305"/>
      <c r="BN77" s="1305"/>
      <c r="BO77" s="1305"/>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634</v>
      </c>
      <c r="BC79" s="1305"/>
      <c r="BD79" s="1305"/>
      <c r="BE79" s="1305"/>
      <c r="BF79" s="1305"/>
      <c r="BG79" s="1305"/>
      <c r="BH79" s="1305"/>
      <c r="BI79" s="1305"/>
      <c r="BJ79" s="1305"/>
      <c r="BK79" s="1305"/>
      <c r="BL79" s="1305"/>
      <c r="BM79" s="1305"/>
      <c r="BN79" s="1305"/>
      <c r="BO79" s="1305"/>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rekoqtaweiOyn+1LLyNmO2jZgzz6Bt3KyXenUxKJEY1xX/2zhSZB/gEQLthBwbbQhIgn4GIBYdol+enCH1dKA==" saltValue="V6hPI6n+eNV3yQCDvyzz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qTBpOi+3OCH5/GJVOIu1y6L1u6Ae2RWrZtnAo2QNu2HHf59YvbBGltHb5yYTq7qeOfE3c/5S+2e6y3Gvm23TQ==" saltValue="fdSw9WaLkJarWmBLiwks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PvELOcMn/RTCI6KnSLWI+QALLFG/zuH1PzaMbfbqibcwGrq5eYpOhUTfOF/d5pPfRvEMYCsZqY3Qiur4Vyeg==" saltValue="LvqtktKK3dTaTxK0H51E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571</v>
      </c>
      <c r="G2" s="156"/>
      <c r="H2" s="157"/>
    </row>
    <row r="3" spans="1:8">
      <c r="A3" s="153" t="s">
        <v>564</v>
      </c>
      <c r="B3" s="158"/>
      <c r="C3" s="159"/>
      <c r="D3" s="160">
        <v>21720</v>
      </c>
      <c r="E3" s="161"/>
      <c r="F3" s="162">
        <v>51613</v>
      </c>
      <c r="G3" s="163"/>
      <c r="H3" s="164"/>
    </row>
    <row r="4" spans="1:8">
      <c r="A4" s="165"/>
      <c r="B4" s="166"/>
      <c r="C4" s="167"/>
      <c r="D4" s="168">
        <v>13738</v>
      </c>
      <c r="E4" s="169"/>
      <c r="F4" s="170">
        <v>25872</v>
      </c>
      <c r="G4" s="171"/>
      <c r="H4" s="172"/>
    </row>
    <row r="5" spans="1:8">
      <c r="A5" s="153" t="s">
        <v>566</v>
      </c>
      <c r="B5" s="158"/>
      <c r="C5" s="159"/>
      <c r="D5" s="160">
        <v>38185</v>
      </c>
      <c r="E5" s="161"/>
      <c r="F5" s="162">
        <v>50880</v>
      </c>
      <c r="G5" s="163"/>
      <c r="H5" s="164"/>
    </row>
    <row r="6" spans="1:8">
      <c r="A6" s="165"/>
      <c r="B6" s="166"/>
      <c r="C6" s="167"/>
      <c r="D6" s="168">
        <v>23086</v>
      </c>
      <c r="E6" s="169"/>
      <c r="F6" s="170">
        <v>27819</v>
      </c>
      <c r="G6" s="171"/>
      <c r="H6" s="172"/>
    </row>
    <row r="7" spans="1:8">
      <c r="A7" s="153" t="s">
        <v>567</v>
      </c>
      <c r="B7" s="158"/>
      <c r="C7" s="159"/>
      <c r="D7" s="160">
        <v>23482</v>
      </c>
      <c r="E7" s="161"/>
      <c r="F7" s="162">
        <v>46395</v>
      </c>
      <c r="G7" s="163"/>
      <c r="H7" s="164"/>
    </row>
    <row r="8" spans="1:8">
      <c r="A8" s="165"/>
      <c r="B8" s="166"/>
      <c r="C8" s="167"/>
      <c r="D8" s="168">
        <v>14432</v>
      </c>
      <c r="E8" s="169"/>
      <c r="F8" s="170">
        <v>26304</v>
      </c>
      <c r="G8" s="171"/>
      <c r="H8" s="172"/>
    </row>
    <row r="9" spans="1:8">
      <c r="A9" s="153" t="s">
        <v>568</v>
      </c>
      <c r="B9" s="158"/>
      <c r="C9" s="159"/>
      <c r="D9" s="160">
        <v>27992</v>
      </c>
      <c r="E9" s="161"/>
      <c r="F9" s="162">
        <v>48088</v>
      </c>
      <c r="G9" s="163"/>
      <c r="H9" s="164"/>
    </row>
    <row r="10" spans="1:8">
      <c r="A10" s="165"/>
      <c r="B10" s="166"/>
      <c r="C10" s="167"/>
      <c r="D10" s="168">
        <v>18357</v>
      </c>
      <c r="E10" s="169"/>
      <c r="F10" s="170">
        <v>25183</v>
      </c>
      <c r="G10" s="171"/>
      <c r="H10" s="172"/>
    </row>
    <row r="11" spans="1:8">
      <c r="A11" s="153" t="s">
        <v>569</v>
      </c>
      <c r="B11" s="158"/>
      <c r="C11" s="159"/>
      <c r="D11" s="160">
        <v>35275</v>
      </c>
      <c r="E11" s="161"/>
      <c r="F11" s="162">
        <v>46457</v>
      </c>
      <c r="G11" s="163"/>
      <c r="H11" s="164"/>
    </row>
    <row r="12" spans="1:8">
      <c r="A12" s="165"/>
      <c r="B12" s="166"/>
      <c r="C12" s="173"/>
      <c r="D12" s="168">
        <v>24673</v>
      </c>
      <c r="E12" s="169"/>
      <c r="F12" s="170">
        <v>24020</v>
      </c>
      <c r="G12" s="171"/>
      <c r="H12" s="172"/>
    </row>
    <row r="13" spans="1:8">
      <c r="A13" s="153"/>
      <c r="B13" s="158"/>
      <c r="C13" s="174"/>
      <c r="D13" s="175">
        <v>29331</v>
      </c>
      <c r="E13" s="176"/>
      <c r="F13" s="177">
        <v>48687</v>
      </c>
      <c r="G13" s="178"/>
      <c r="H13" s="164"/>
    </row>
    <row r="14" spans="1:8">
      <c r="A14" s="165"/>
      <c r="B14" s="166"/>
      <c r="C14" s="167"/>
      <c r="D14" s="168">
        <v>18857</v>
      </c>
      <c r="E14" s="169"/>
      <c r="F14" s="170">
        <v>25840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0.5</v>
      </c>
      <c r="C19" s="179">
        <f>ROUND(VALUE(SUBSTITUTE(実質収支比率等に係る経年分析!G$48,"▲","-")),2)</f>
        <v>2.71</v>
      </c>
      <c r="D19" s="179">
        <f>ROUND(VALUE(SUBSTITUTE(実質収支比率等に係る経年分析!H$48,"▲","-")),2)</f>
        <v>2.52</v>
      </c>
      <c r="E19" s="179">
        <f>ROUND(VALUE(SUBSTITUTE(実質収支比率等に係る経年分析!I$48,"▲","-")),2)</f>
        <v>2.52</v>
      </c>
      <c r="F19" s="179">
        <f>ROUND(VALUE(SUBSTITUTE(実質収支比率等に係る経年分析!J$48,"▲","-")),2)</f>
        <v>0.75</v>
      </c>
    </row>
    <row r="20" spans="1:11">
      <c r="A20" s="179" t="s">
        <v>55</v>
      </c>
      <c r="B20" s="179">
        <f>ROUND(VALUE(SUBSTITUTE(実質収支比率等に係る経年分析!F$47,"▲","-")),2)</f>
        <v>18.97</v>
      </c>
      <c r="C20" s="179">
        <f>ROUND(VALUE(SUBSTITUTE(実質収支比率等に係る経年分析!G$47,"▲","-")),2)</f>
        <v>19.16</v>
      </c>
      <c r="D20" s="179">
        <f>ROUND(VALUE(SUBSTITUTE(実質収支比率等に係る経年分析!H$47,"▲","-")),2)</f>
        <v>20.39</v>
      </c>
      <c r="E20" s="179">
        <f>ROUND(VALUE(SUBSTITUTE(実質収支比率等に係る経年分析!I$47,"▲","-")),2)</f>
        <v>21.89</v>
      </c>
      <c r="F20" s="179">
        <f>ROUND(VALUE(SUBSTITUTE(実質収支比率等に係る経年分析!J$47,"▲","-")),2)</f>
        <v>23.18</v>
      </c>
    </row>
    <row r="21" spans="1:11">
      <c r="A21" s="179" t="s">
        <v>56</v>
      </c>
      <c r="B21" s="179">
        <f>IF(ISNUMBER(VALUE(SUBSTITUTE(実質収支比率等に係る経年分析!F$49,"▲","-"))),ROUND(VALUE(SUBSTITUTE(実質収支比率等に係る経年分析!F$49,"▲","-")),2),NA())</f>
        <v>-3.64</v>
      </c>
      <c r="C21" s="179">
        <f>IF(ISNUMBER(VALUE(SUBSTITUTE(実質収支比率等に係る経年分析!G$49,"▲","-"))),ROUND(VALUE(SUBSTITUTE(実質収支比率等に係る経年分析!G$49,"▲","-")),2),NA())</f>
        <v>2.46</v>
      </c>
      <c r="D21" s="179">
        <f>IF(ISNUMBER(VALUE(SUBSTITUTE(実質収支比率等に係る経年分析!H$49,"▲","-"))),ROUND(VALUE(SUBSTITUTE(実質収支比率等に係る経年分析!H$49,"▲","-")),2),NA())</f>
        <v>1.18</v>
      </c>
      <c r="E21" s="179">
        <f>IF(ISNUMBER(VALUE(SUBSTITUTE(実質収支比率等に係る経年分析!I$49,"▲","-"))),ROUND(VALUE(SUBSTITUTE(実質収支比率等に係る経年分析!I$49,"▲","-")),2),NA())</f>
        <v>1.26</v>
      </c>
      <c r="F21" s="179">
        <f>IF(ISNUMBER(VALUE(SUBSTITUTE(実質収支比率等に係る経年分析!J$49,"▲","-"))),ROUND(VALUE(SUBSTITUTE(実質収支比率等に係る経年分析!J$49,"▲","-")),2),NA())</f>
        <v>-0.51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国民健康保険特別会計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0.76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1.27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0.24</v>
      </c>
    </row>
    <row r="30" spans="1:11">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0.25</v>
      </c>
    </row>
    <row r="31" spans="1:11">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2.69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0.73</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1.58</v>
      </c>
    </row>
    <row r="34" spans="1:16">
      <c r="A34" s="180" t="str">
        <f>IF(連結実質赤字比率に係る赤字・黒字の構成分析!C$36="",NA(),連結実質赤字比率に係る赤字・黒字の構成分析!C$36)</f>
        <v>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2.52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2.2999999999999998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4.1900000000000004</v>
      </c>
    </row>
    <row r="36" spans="1:16">
      <c r="A36" s="180" t="str">
        <f>IF(連結実質赤字比率に係る赤字・黒字の構成分析!C$34="",NA(),連結実質赤字比率に係る赤字・黒字の構成分析!C$34)</f>
        <v>病院事業会計</v>
      </c>
      <c r="B36" s="180">
        <f>IF(ROUND(VALUE(SUBSTITUTE(連結実質赤字比率に係る赤字・黒字の構成分析!F$34,"▲", "-")), 2) &lt; 0, ABS(ROUND(VALUE(SUBSTITUTE(連結実質赤字比率に係る赤字・黒字の構成分析!F$34,"▲", "-")), 2)), NA())</f>
        <v>0.02</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0.26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0.02</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0.39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0.18</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20834</v>
      </c>
      <c r="E42" s="181"/>
      <c r="F42" s="181"/>
      <c r="G42" s="181">
        <f>'実質公債費比率（分子）の構造'!L$52</f>
        <v>20391</v>
      </c>
      <c r="H42" s="181"/>
      <c r="I42" s="181"/>
      <c r="J42" s="181">
        <f>'実質公債費比率（分子）の構造'!M$52</f>
        <v>19956</v>
      </c>
      <c r="K42" s="181"/>
      <c r="L42" s="181"/>
      <c r="M42" s="181">
        <f>'実質公債費比率（分子）の構造'!N$52</f>
        <v>17962</v>
      </c>
      <c r="N42" s="181"/>
      <c r="O42" s="181"/>
      <c r="P42" s="181">
        <f>'実質公債費比率（分子）の構造'!O$52</f>
        <v>17506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1221</v>
      </c>
      <c r="C44" s="181"/>
      <c r="D44" s="181"/>
      <c r="E44" s="181">
        <f>'実質公債費比率（分子）の構造'!L$50</f>
        <v>1207</v>
      </c>
      <c r="F44" s="181"/>
      <c r="G44" s="181"/>
      <c r="H44" s="181">
        <f>'実質公債費比率（分子）の構造'!M$50</f>
        <v>1135</v>
      </c>
      <c r="I44" s="181"/>
      <c r="J44" s="181"/>
      <c r="K44" s="181">
        <f>'実質公債費比率（分子）の構造'!N$50</f>
        <v>1100</v>
      </c>
      <c r="L44" s="181"/>
      <c r="M44" s="181"/>
      <c r="N44" s="181">
        <f>'実質公債費比率（分子）の構造'!O$50</f>
        <v>1067</v>
      </c>
      <c r="O44" s="181"/>
      <c r="P44" s="181"/>
    </row>
    <row r="45" spans="1:16">
      <c r="A45" s="181" t="s">
        <v>66</v>
      </c>
      <c r="B45" s="181">
        <f>'実質公債費比率（分子）の構造'!K$49</f>
        <v>333</v>
      </c>
      <c r="C45" s="181"/>
      <c r="D45" s="181"/>
      <c r="E45" s="181">
        <f>'実質公債費比率（分子）の構造'!L$49</f>
        <v>339</v>
      </c>
      <c r="F45" s="181"/>
      <c r="G45" s="181"/>
      <c r="H45" s="181">
        <f>'実質公債費比率（分子）の構造'!M$49</f>
        <v>123</v>
      </c>
      <c r="I45" s="181"/>
      <c r="J45" s="181"/>
      <c r="K45" s="181">
        <f>'実質公債費比率（分子）の構造'!N$49</f>
        <v>99</v>
      </c>
      <c r="L45" s="181"/>
      <c r="M45" s="181"/>
      <c r="N45" s="181">
        <f>'実質公債費比率（分子）の構造'!O$49</f>
        <v>101</v>
      </c>
      <c r="O45" s="181"/>
      <c r="P45" s="181"/>
    </row>
    <row r="46" spans="1:16">
      <c r="A46" s="181" t="s">
        <v>67</v>
      </c>
      <c r="B46" s="181">
        <f>'実質公債費比率（分子）の構造'!K$48</f>
        <v>4133</v>
      </c>
      <c r="C46" s="181"/>
      <c r="D46" s="181"/>
      <c r="E46" s="181">
        <f>'実質公債費比率（分子）の構造'!L$48</f>
        <v>4025</v>
      </c>
      <c r="F46" s="181"/>
      <c r="G46" s="181"/>
      <c r="H46" s="181">
        <f>'実質公債費比率（分子）の構造'!M$48</f>
        <v>4069</v>
      </c>
      <c r="I46" s="181"/>
      <c r="J46" s="181"/>
      <c r="K46" s="181">
        <f>'実質公債費比率（分子）の構造'!N$48</f>
        <v>4050</v>
      </c>
      <c r="L46" s="181"/>
      <c r="M46" s="181"/>
      <c r="N46" s="181">
        <f>'実質公債費比率（分子）の構造'!O$48</f>
        <v>4194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19081</v>
      </c>
      <c r="C49" s="181"/>
      <c r="D49" s="181"/>
      <c r="E49" s="181">
        <f>'実質公債費比率（分子）の構造'!L$45</f>
        <v>18190</v>
      </c>
      <c r="F49" s="181"/>
      <c r="G49" s="181"/>
      <c r="H49" s="181">
        <f>'実質公債費比率（分子）の構造'!M$45</f>
        <v>17388</v>
      </c>
      <c r="I49" s="181"/>
      <c r="J49" s="181"/>
      <c r="K49" s="181">
        <f>'実質公債費比率（分子）の構造'!N$45</f>
        <v>14812</v>
      </c>
      <c r="L49" s="181"/>
      <c r="M49" s="181"/>
      <c r="N49" s="181">
        <f>'実質公債費比率（分子）の構造'!O$45</f>
        <v>14829</v>
      </c>
      <c r="O49" s="181"/>
      <c r="P49" s="181"/>
    </row>
    <row r="50" spans="1:16">
      <c r="A50" s="181" t="s">
        <v>71</v>
      </c>
      <c r="B50" s="181" t="e">
        <f>NA()</f>
        <v>#N/A</v>
      </c>
      <c r="C50" s="181">
        <f>IF(ISNUMBER('実質公債費比率（分子）の構造'!K$53),'実質公債費比率（分子）の構造'!K$53,NA())</f>
        <v>3934</v>
      </c>
      <c r="D50" s="181" t="e">
        <f>NA()</f>
        <v>#N/A</v>
      </c>
      <c r="E50" s="181" t="e">
        <f>NA()</f>
        <v>#N/A</v>
      </c>
      <c r="F50" s="181">
        <f>IF(ISNUMBER('実質公債費比率（分子）の構造'!L$53),'実質公債費比率（分子）の構造'!L$53,NA())</f>
        <v>3370</v>
      </c>
      <c r="G50" s="181" t="e">
        <f>NA()</f>
        <v>#N/A</v>
      </c>
      <c r="H50" s="181" t="e">
        <f>NA()</f>
        <v>#N/A</v>
      </c>
      <c r="I50" s="181">
        <f>IF(ISNUMBER('実質公債費比率（分子）の構造'!M$53),'実質公債費比率（分子）の構造'!M$53,NA())</f>
        <v>2759</v>
      </c>
      <c r="J50" s="181" t="e">
        <f>NA()</f>
        <v>#N/A</v>
      </c>
      <c r="K50" s="181" t="e">
        <f>NA()</f>
        <v>#N/A</v>
      </c>
      <c r="L50" s="181">
        <f>IF(ISNUMBER('実質公債費比率（分子）の構造'!N$53),'実質公債費比率（分子）の構造'!N$53,NA())</f>
        <v>2099</v>
      </c>
      <c r="M50" s="181" t="e">
        <f>NA()</f>
        <v>#N/A</v>
      </c>
      <c r="N50" s="181" t="e">
        <f>NA()</f>
        <v>#N/A</v>
      </c>
      <c r="O50" s="181">
        <f>IF(ISNUMBER('実質公債費比率（分子）の構造'!O$53),'実質公債費比率（分子）の構造'!O$53,NA())</f>
        <v>2685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128084</v>
      </c>
      <c r="E56" s="180"/>
      <c r="F56" s="180"/>
      <c r="G56" s="180">
        <f>'将来負担比率（分子）の構造'!J$52</f>
        <v>127288</v>
      </c>
      <c r="H56" s="180"/>
      <c r="I56" s="180"/>
      <c r="J56" s="180">
        <f>'将来負担比率（分子）の構造'!K$52</f>
        <v>123688</v>
      </c>
      <c r="K56" s="180"/>
      <c r="L56" s="180"/>
      <c r="M56" s="180">
        <f>'将来負担比率（分子）の構造'!L$52</f>
        <v>121454</v>
      </c>
      <c r="N56" s="180"/>
      <c r="O56" s="180"/>
      <c r="P56" s="180">
        <f>'将来負担比率（分子）の構造'!M$52</f>
        <v>119565</v>
      </c>
    </row>
    <row r="57" spans="1:16">
      <c r="A57" s="180" t="s">
        <v>42</v>
      </c>
      <c r="B57" s="180"/>
      <c r="C57" s="180"/>
      <c r="D57" s="180">
        <f>'将来負担比率（分子）の構造'!I$51</f>
        <v>41587</v>
      </c>
      <c r="E57" s="180"/>
      <c r="F57" s="180"/>
      <c r="G57" s="180">
        <f>'将来負担比率（分子）の構造'!J$51</f>
        <v>37028</v>
      </c>
      <c r="H57" s="180"/>
      <c r="I57" s="180"/>
      <c r="J57" s="180">
        <f>'将来負担比率（分子）の構造'!K$51</f>
        <v>35245</v>
      </c>
      <c r="K57" s="180"/>
      <c r="L57" s="180"/>
      <c r="M57" s="180">
        <f>'将来負担比率（分子）の構造'!L$51</f>
        <v>39341</v>
      </c>
      <c r="N57" s="180"/>
      <c r="O57" s="180"/>
      <c r="P57" s="180">
        <f>'将来負担比率（分子）の構造'!M$51</f>
        <v>42988</v>
      </c>
    </row>
    <row r="58" spans="1:16">
      <c r="A58" s="180" t="s">
        <v>41</v>
      </c>
      <c r="B58" s="180"/>
      <c r="C58" s="180"/>
      <c r="D58" s="180">
        <f>'将来負担比率（分子）の構造'!I$50</f>
        <v>29603</v>
      </c>
      <c r="E58" s="180"/>
      <c r="F58" s="180"/>
      <c r="G58" s="180">
        <f>'将来負担比率（分子）の構造'!J$50</f>
        <v>31280</v>
      </c>
      <c r="H58" s="180"/>
      <c r="I58" s="180"/>
      <c r="J58" s="180">
        <f>'将来負担比率（分子）の構造'!K$50</f>
        <v>33598</v>
      </c>
      <c r="K58" s="180"/>
      <c r="L58" s="180"/>
      <c r="M58" s="180">
        <f>'将来負担比率（分子）の構造'!L$50</f>
        <v>35174</v>
      </c>
      <c r="N58" s="180"/>
      <c r="O58" s="180"/>
      <c r="P58" s="180">
        <f>'将来負担比率（分子）の構造'!M$50</f>
        <v>37632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129</v>
      </c>
      <c r="C61" s="180"/>
      <c r="D61" s="180"/>
      <c r="E61" s="180">
        <f>'将来負担比率（分子）の構造'!J$46</f>
        <v>52</v>
      </c>
      <c r="F61" s="180"/>
      <c r="G61" s="180"/>
      <c r="H61" s="180">
        <f>'将来負担比率（分子）の構造'!K$46</f>
        <v>43</v>
      </c>
      <c r="I61" s="180"/>
      <c r="J61" s="180"/>
      <c r="K61" s="180">
        <f>'将来負担比率（分子）の構造'!L$46</f>
        <v>35</v>
      </c>
      <c r="L61" s="180"/>
      <c r="M61" s="180"/>
      <c r="N61" s="180">
        <f>'将来負担比率（分子）の構造'!M$46</f>
        <v>27</v>
      </c>
      <c r="O61" s="180"/>
      <c r="P61" s="180"/>
    </row>
    <row r="62" spans="1:16">
      <c r="A62" s="180" t="s">
        <v>35</v>
      </c>
      <c r="B62" s="180">
        <f>'将来負担比率（分子）の構造'!I$45</f>
        <v>22870</v>
      </c>
      <c r="C62" s="180"/>
      <c r="D62" s="180"/>
      <c r="E62" s="180">
        <f>'将来負担比率（分子）の構造'!J$45</f>
        <v>21861</v>
      </c>
      <c r="F62" s="180"/>
      <c r="G62" s="180"/>
      <c r="H62" s="180">
        <f>'将来負担比率（分子）の構造'!K$45</f>
        <v>22265</v>
      </c>
      <c r="I62" s="180"/>
      <c r="J62" s="180"/>
      <c r="K62" s="180">
        <f>'将来負担比率（分子）の構造'!L$45</f>
        <v>22069</v>
      </c>
      <c r="L62" s="180"/>
      <c r="M62" s="180"/>
      <c r="N62" s="180">
        <f>'将来負担比率（分子）の構造'!M$45</f>
        <v>21474</v>
      </c>
      <c r="O62" s="180"/>
      <c r="P62" s="180"/>
    </row>
    <row r="63" spans="1:16">
      <c r="A63" s="180" t="s">
        <v>34</v>
      </c>
      <c r="B63" s="180">
        <f>'将来負担比率（分子）の構造'!I$44</f>
        <v>800</v>
      </c>
      <c r="C63" s="180"/>
      <c r="D63" s="180"/>
      <c r="E63" s="180">
        <f>'将来負担比率（分子）の構造'!J$44</f>
        <v>477</v>
      </c>
      <c r="F63" s="180"/>
      <c r="G63" s="180"/>
      <c r="H63" s="180">
        <f>'将来負担比率（分子）の構造'!K$44</f>
        <v>386</v>
      </c>
      <c r="I63" s="180"/>
      <c r="J63" s="180"/>
      <c r="K63" s="180">
        <f>'将来負担比率（分子）の構造'!L$44</f>
        <v>311</v>
      </c>
      <c r="L63" s="180"/>
      <c r="M63" s="180"/>
      <c r="N63" s="180">
        <f>'将来負担比率（分子）の構造'!M$44</f>
        <v>215</v>
      </c>
      <c r="O63" s="180"/>
      <c r="P63" s="180"/>
    </row>
    <row r="64" spans="1:16">
      <c r="A64" s="180" t="s">
        <v>33</v>
      </c>
      <c r="B64" s="180">
        <f>'将来負担比率（分子）の構造'!I$43</f>
        <v>40867</v>
      </c>
      <c r="C64" s="180"/>
      <c r="D64" s="180"/>
      <c r="E64" s="180">
        <f>'将来負担比率（分子）の構造'!J$43</f>
        <v>39272</v>
      </c>
      <c r="F64" s="180"/>
      <c r="G64" s="180"/>
      <c r="H64" s="180">
        <f>'将来負担比率（分子）の構造'!K$43</f>
        <v>38619</v>
      </c>
      <c r="I64" s="180"/>
      <c r="J64" s="180"/>
      <c r="K64" s="180">
        <f>'将来負担比率（分子）の構造'!L$43</f>
        <v>37292</v>
      </c>
      <c r="L64" s="180"/>
      <c r="M64" s="180"/>
      <c r="N64" s="180">
        <f>'将来負担比率（分子）の構造'!M$43</f>
        <v>35808</v>
      </c>
      <c r="O64" s="180"/>
      <c r="P64" s="180"/>
    </row>
    <row r="65" spans="1:16">
      <c r="A65" s="180" t="s">
        <v>32</v>
      </c>
      <c r="B65" s="180">
        <f>'将来負担比率（分子）の構造'!I$42</f>
        <v>10862</v>
      </c>
      <c r="C65" s="180"/>
      <c r="D65" s="180"/>
      <c r="E65" s="180">
        <f>'将来負担比率（分子）の構造'!J$42</f>
        <v>9871</v>
      </c>
      <c r="F65" s="180"/>
      <c r="G65" s="180"/>
      <c r="H65" s="180">
        <f>'将来負担比率（分子）の構造'!K$42</f>
        <v>9140</v>
      </c>
      <c r="I65" s="180"/>
      <c r="J65" s="180"/>
      <c r="K65" s="180">
        <f>'将来負担比率（分子）の構造'!L$42</f>
        <v>8722</v>
      </c>
      <c r="L65" s="180"/>
      <c r="M65" s="180"/>
      <c r="N65" s="180">
        <f>'将来負担比率（分子）の構造'!M$42</f>
        <v>7946</v>
      </c>
      <c r="O65" s="180"/>
      <c r="P65" s="180"/>
    </row>
    <row r="66" spans="1:16">
      <c r="A66" s="180" t="s">
        <v>31</v>
      </c>
      <c r="B66" s="180">
        <f>'将来負担比率（分子）の構造'!I$41</f>
        <v>154270</v>
      </c>
      <c r="C66" s="180"/>
      <c r="D66" s="180"/>
      <c r="E66" s="180">
        <f>'将来負担比率（分子）の構造'!J$41</f>
        <v>152664</v>
      </c>
      <c r="F66" s="180"/>
      <c r="G66" s="180"/>
      <c r="H66" s="180">
        <f>'将来負担比率（分子）の構造'!K$41</f>
        <v>146868</v>
      </c>
      <c r="I66" s="180"/>
      <c r="J66" s="180"/>
      <c r="K66" s="180">
        <f>'将来負担比率（分子）の構造'!L$41</f>
        <v>143840</v>
      </c>
      <c r="L66" s="180"/>
      <c r="M66" s="180"/>
      <c r="N66" s="180">
        <f>'将来負担比率（分子）の構造'!M$41</f>
        <v>142163</v>
      </c>
      <c r="O66" s="180"/>
      <c r="P66" s="180"/>
    </row>
    <row r="67" spans="1:16">
      <c r="A67" s="180" t="s">
        <v>75</v>
      </c>
      <c r="B67" s="180" t="e">
        <f>NA()</f>
        <v>#N/A</v>
      </c>
      <c r="C67" s="180">
        <f>IF(ISNUMBER('将来負担比率（分子）の構造'!I$53), IF('将来負担比率（分子）の構造'!I$53 &lt; 0, 0, '将来負担比率（分子）の構造'!I$53), NA())</f>
        <v>30522</v>
      </c>
      <c r="D67" s="180" t="e">
        <f>NA()</f>
        <v>#N/A</v>
      </c>
      <c r="E67" s="180" t="e">
        <f>NA()</f>
        <v>#N/A</v>
      </c>
      <c r="F67" s="180">
        <f>IF(ISNUMBER('将来負担比率（分子）の構造'!J$53), IF('将来負担比率（分子）の構造'!J$53 &lt; 0, 0, '将来負担比率（分子）の構造'!J$53), NA())</f>
        <v>28600</v>
      </c>
      <c r="G67" s="180" t="e">
        <f>NA()</f>
        <v>#N/A</v>
      </c>
      <c r="H67" s="180" t="e">
        <f>NA()</f>
        <v>#N/A</v>
      </c>
      <c r="I67" s="180">
        <f>IF(ISNUMBER('将来負担比率（分子）の構造'!K$53), IF('将来負担比率（分子）の構造'!K$53 &lt; 0, 0, '将来負担比率（分子）の構造'!K$53), NA())</f>
        <v>24789</v>
      </c>
      <c r="J67" s="180" t="e">
        <f>NA()</f>
        <v>#N/A</v>
      </c>
      <c r="K67" s="180" t="e">
        <f>NA()</f>
        <v>#N/A</v>
      </c>
      <c r="L67" s="180">
        <f>IF(ISNUMBER('将来負担比率（分子）の構造'!L$53), IF('将来負担比率（分子）の構造'!L$53 &lt; 0, 0, '将来負担比率（分子）の構造'!L$53), NA())</f>
        <v>16299</v>
      </c>
      <c r="M67" s="180" t="e">
        <f>NA()</f>
        <v>#N/A</v>
      </c>
      <c r="N67" s="180" t="e">
        <f>NA()</f>
        <v>#N/A</v>
      </c>
      <c r="O67" s="180">
        <f>IF(ISNUMBER('将来負担比率（分子）の構造'!M$53), IF('将来負担比率（分子）の構造'!M$53 &lt; 0, 0, '将来負担比率（分子）の構造'!M$53), NA())</f>
        <v>7446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20022</v>
      </c>
      <c r="C72" s="184">
        <f>基金残高に係る経年分析!G55</f>
        <v>21267</v>
      </c>
      <c r="D72" s="184">
        <f>基金残高に係る経年分析!H55</f>
        <v>22495</v>
      </c>
    </row>
    <row r="73" spans="1:16">
      <c r="A73" s="183" t="s">
        <v>78</v>
      </c>
      <c r="B73" s="184">
        <f>基金残高に係る経年分析!F56</f>
        <v>3530</v>
      </c>
      <c r="C73" s="184">
        <f>基金残高に係る経年分析!G56</f>
        <v>3518</v>
      </c>
      <c r="D73" s="184">
        <f>基金残高に係る経年分析!H56</f>
        <v>3517</v>
      </c>
    </row>
    <row r="74" spans="1:16">
      <c r="A74" s="183" t="s">
        <v>79</v>
      </c>
      <c r="B74" s="184">
        <f>基金残高に係る経年分析!F57</f>
        <v>5535</v>
      </c>
      <c r="C74" s="184">
        <f>基金残高に係る経年分析!G57</f>
        <v>6179</v>
      </c>
      <c r="D74" s="184">
        <f>基金残高に係る経年分析!H57</f>
        <v>6843</v>
      </c>
    </row>
  </sheetData>
  <sheetProtection algorithmName="SHA-512" hashValue="EnQ7k5sravUsNdqeNt72ln6FvzuRgVnw1+sQTzF+IOrzCx88ktPoUuQrSwk958+B+bERrleCbd30zoVwS2rDtw==" saltValue="KT5SCWwDobhCuwFuXpc0p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86895805</v>
      </c>
      <c r="S5" s="631"/>
      <c r="T5" s="631"/>
      <c r="U5" s="631"/>
      <c r="V5" s="631"/>
      <c r="W5" s="631"/>
      <c r="X5" s="631"/>
      <c r="Y5" s="632"/>
      <c r="Z5" s="633">
        <v>50.2</v>
      </c>
      <c r="AA5" s="633"/>
      <c r="AB5" s="633"/>
      <c r="AC5" s="633"/>
      <c r="AD5" s="634">
        <v>79296909</v>
      </c>
      <c r="AE5" s="634"/>
      <c r="AF5" s="634"/>
      <c r="AG5" s="634"/>
      <c r="AH5" s="634"/>
      <c r="AI5" s="634"/>
      <c r="AJ5" s="634"/>
      <c r="AK5" s="634"/>
      <c r="AL5" s="635">
        <v>83.9</v>
      </c>
      <c r="AM5" s="636"/>
      <c r="AN5" s="636"/>
      <c r="AO5" s="637"/>
      <c r="AP5" s="627" t="s">
        <v>229</v>
      </c>
      <c r="AQ5" s="628"/>
      <c r="AR5" s="628"/>
      <c r="AS5" s="628"/>
      <c r="AT5" s="628"/>
      <c r="AU5" s="628"/>
      <c r="AV5" s="628"/>
      <c r="AW5" s="628"/>
      <c r="AX5" s="628"/>
      <c r="AY5" s="628"/>
      <c r="AZ5" s="628"/>
      <c r="BA5" s="628"/>
      <c r="BB5" s="628"/>
      <c r="BC5" s="628"/>
      <c r="BD5" s="628"/>
      <c r="BE5" s="628"/>
      <c r="BF5" s="629"/>
      <c r="BG5" s="641">
        <v>77950044</v>
      </c>
      <c r="BH5" s="642"/>
      <c r="BI5" s="642"/>
      <c r="BJ5" s="642"/>
      <c r="BK5" s="642"/>
      <c r="BL5" s="642"/>
      <c r="BM5" s="642"/>
      <c r="BN5" s="643"/>
      <c r="BO5" s="644">
        <v>89.7</v>
      </c>
      <c r="BP5" s="644"/>
      <c r="BQ5" s="644"/>
      <c r="BR5" s="644"/>
      <c r="BS5" s="645">
        <v>796235</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c r="B6" s="638" t="s">
        <v>233</v>
      </c>
      <c r="C6" s="639"/>
      <c r="D6" s="639"/>
      <c r="E6" s="639"/>
      <c r="F6" s="639"/>
      <c r="G6" s="639"/>
      <c r="H6" s="639"/>
      <c r="I6" s="639"/>
      <c r="J6" s="639"/>
      <c r="K6" s="639"/>
      <c r="L6" s="639"/>
      <c r="M6" s="639"/>
      <c r="N6" s="639"/>
      <c r="O6" s="639"/>
      <c r="P6" s="639"/>
      <c r="Q6" s="640"/>
      <c r="R6" s="641">
        <v>820634</v>
      </c>
      <c r="S6" s="642"/>
      <c r="T6" s="642"/>
      <c r="U6" s="642"/>
      <c r="V6" s="642"/>
      <c r="W6" s="642"/>
      <c r="X6" s="642"/>
      <c r="Y6" s="643"/>
      <c r="Z6" s="644">
        <v>0.5</v>
      </c>
      <c r="AA6" s="644"/>
      <c r="AB6" s="644"/>
      <c r="AC6" s="644"/>
      <c r="AD6" s="645">
        <v>820634</v>
      </c>
      <c r="AE6" s="645"/>
      <c r="AF6" s="645"/>
      <c r="AG6" s="645"/>
      <c r="AH6" s="645"/>
      <c r="AI6" s="645"/>
      <c r="AJ6" s="645"/>
      <c r="AK6" s="645"/>
      <c r="AL6" s="646">
        <v>0.9</v>
      </c>
      <c r="AM6" s="647"/>
      <c r="AN6" s="647"/>
      <c r="AO6" s="648"/>
      <c r="AP6" s="638" t="s">
        <v>234</v>
      </c>
      <c r="AQ6" s="639"/>
      <c r="AR6" s="639"/>
      <c r="AS6" s="639"/>
      <c r="AT6" s="639"/>
      <c r="AU6" s="639"/>
      <c r="AV6" s="639"/>
      <c r="AW6" s="639"/>
      <c r="AX6" s="639"/>
      <c r="AY6" s="639"/>
      <c r="AZ6" s="639"/>
      <c r="BA6" s="639"/>
      <c r="BB6" s="639"/>
      <c r="BC6" s="639"/>
      <c r="BD6" s="639"/>
      <c r="BE6" s="639"/>
      <c r="BF6" s="640"/>
      <c r="BG6" s="641">
        <v>77950044</v>
      </c>
      <c r="BH6" s="642"/>
      <c r="BI6" s="642"/>
      <c r="BJ6" s="642"/>
      <c r="BK6" s="642"/>
      <c r="BL6" s="642"/>
      <c r="BM6" s="642"/>
      <c r="BN6" s="643"/>
      <c r="BO6" s="644">
        <v>89.7</v>
      </c>
      <c r="BP6" s="644"/>
      <c r="BQ6" s="644"/>
      <c r="BR6" s="644"/>
      <c r="BS6" s="645">
        <v>796235</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860166</v>
      </c>
      <c r="CS6" s="642"/>
      <c r="CT6" s="642"/>
      <c r="CU6" s="642"/>
      <c r="CV6" s="642"/>
      <c r="CW6" s="642"/>
      <c r="CX6" s="642"/>
      <c r="CY6" s="643"/>
      <c r="CZ6" s="635">
        <v>0.5</v>
      </c>
      <c r="DA6" s="636"/>
      <c r="DB6" s="636"/>
      <c r="DC6" s="655"/>
      <c r="DD6" s="650" t="s">
        <v>236</v>
      </c>
      <c r="DE6" s="642"/>
      <c r="DF6" s="642"/>
      <c r="DG6" s="642"/>
      <c r="DH6" s="642"/>
      <c r="DI6" s="642"/>
      <c r="DJ6" s="642"/>
      <c r="DK6" s="642"/>
      <c r="DL6" s="642"/>
      <c r="DM6" s="642"/>
      <c r="DN6" s="642"/>
      <c r="DO6" s="642"/>
      <c r="DP6" s="643"/>
      <c r="DQ6" s="650">
        <v>860157</v>
      </c>
      <c r="DR6" s="642"/>
      <c r="DS6" s="642"/>
      <c r="DT6" s="642"/>
      <c r="DU6" s="642"/>
      <c r="DV6" s="642"/>
      <c r="DW6" s="642"/>
      <c r="DX6" s="642"/>
      <c r="DY6" s="642"/>
      <c r="DZ6" s="642"/>
      <c r="EA6" s="642"/>
      <c r="EB6" s="642"/>
      <c r="EC6" s="651"/>
    </row>
    <row r="7" spans="2:143" ht="11.25" customHeight="1">
      <c r="B7" s="638" t="s">
        <v>237</v>
      </c>
      <c r="C7" s="639"/>
      <c r="D7" s="639"/>
      <c r="E7" s="639"/>
      <c r="F7" s="639"/>
      <c r="G7" s="639"/>
      <c r="H7" s="639"/>
      <c r="I7" s="639"/>
      <c r="J7" s="639"/>
      <c r="K7" s="639"/>
      <c r="L7" s="639"/>
      <c r="M7" s="639"/>
      <c r="N7" s="639"/>
      <c r="O7" s="639"/>
      <c r="P7" s="639"/>
      <c r="Q7" s="640"/>
      <c r="R7" s="641">
        <v>213319</v>
      </c>
      <c r="S7" s="642"/>
      <c r="T7" s="642"/>
      <c r="U7" s="642"/>
      <c r="V7" s="642"/>
      <c r="W7" s="642"/>
      <c r="X7" s="642"/>
      <c r="Y7" s="643"/>
      <c r="Z7" s="644">
        <v>0.1</v>
      </c>
      <c r="AA7" s="644"/>
      <c r="AB7" s="644"/>
      <c r="AC7" s="644"/>
      <c r="AD7" s="645">
        <v>213319</v>
      </c>
      <c r="AE7" s="645"/>
      <c r="AF7" s="645"/>
      <c r="AG7" s="645"/>
      <c r="AH7" s="645"/>
      <c r="AI7" s="645"/>
      <c r="AJ7" s="645"/>
      <c r="AK7" s="645"/>
      <c r="AL7" s="646">
        <v>0.2</v>
      </c>
      <c r="AM7" s="647"/>
      <c r="AN7" s="647"/>
      <c r="AO7" s="648"/>
      <c r="AP7" s="638" t="s">
        <v>238</v>
      </c>
      <c r="AQ7" s="639"/>
      <c r="AR7" s="639"/>
      <c r="AS7" s="639"/>
      <c r="AT7" s="639"/>
      <c r="AU7" s="639"/>
      <c r="AV7" s="639"/>
      <c r="AW7" s="639"/>
      <c r="AX7" s="639"/>
      <c r="AY7" s="639"/>
      <c r="AZ7" s="639"/>
      <c r="BA7" s="639"/>
      <c r="BB7" s="639"/>
      <c r="BC7" s="639"/>
      <c r="BD7" s="639"/>
      <c r="BE7" s="639"/>
      <c r="BF7" s="640"/>
      <c r="BG7" s="641">
        <v>43367556</v>
      </c>
      <c r="BH7" s="642"/>
      <c r="BI7" s="642"/>
      <c r="BJ7" s="642"/>
      <c r="BK7" s="642"/>
      <c r="BL7" s="642"/>
      <c r="BM7" s="642"/>
      <c r="BN7" s="643"/>
      <c r="BO7" s="644">
        <v>49.9</v>
      </c>
      <c r="BP7" s="644"/>
      <c r="BQ7" s="644"/>
      <c r="BR7" s="644"/>
      <c r="BS7" s="645">
        <v>796235</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16873866</v>
      </c>
      <c r="CS7" s="642"/>
      <c r="CT7" s="642"/>
      <c r="CU7" s="642"/>
      <c r="CV7" s="642"/>
      <c r="CW7" s="642"/>
      <c r="CX7" s="642"/>
      <c r="CY7" s="643"/>
      <c r="CZ7" s="644">
        <v>9.8000000000000007</v>
      </c>
      <c r="DA7" s="644"/>
      <c r="DB7" s="644"/>
      <c r="DC7" s="644"/>
      <c r="DD7" s="650">
        <v>2294037</v>
      </c>
      <c r="DE7" s="642"/>
      <c r="DF7" s="642"/>
      <c r="DG7" s="642"/>
      <c r="DH7" s="642"/>
      <c r="DI7" s="642"/>
      <c r="DJ7" s="642"/>
      <c r="DK7" s="642"/>
      <c r="DL7" s="642"/>
      <c r="DM7" s="642"/>
      <c r="DN7" s="642"/>
      <c r="DO7" s="642"/>
      <c r="DP7" s="643"/>
      <c r="DQ7" s="650">
        <v>13380654</v>
      </c>
      <c r="DR7" s="642"/>
      <c r="DS7" s="642"/>
      <c r="DT7" s="642"/>
      <c r="DU7" s="642"/>
      <c r="DV7" s="642"/>
      <c r="DW7" s="642"/>
      <c r="DX7" s="642"/>
      <c r="DY7" s="642"/>
      <c r="DZ7" s="642"/>
      <c r="EA7" s="642"/>
      <c r="EB7" s="642"/>
      <c r="EC7" s="651"/>
    </row>
    <row r="8" spans="2:143" ht="11.25" customHeight="1">
      <c r="B8" s="638" t="s">
        <v>240</v>
      </c>
      <c r="C8" s="639"/>
      <c r="D8" s="639"/>
      <c r="E8" s="639"/>
      <c r="F8" s="639"/>
      <c r="G8" s="639"/>
      <c r="H8" s="639"/>
      <c r="I8" s="639"/>
      <c r="J8" s="639"/>
      <c r="K8" s="639"/>
      <c r="L8" s="639"/>
      <c r="M8" s="639"/>
      <c r="N8" s="639"/>
      <c r="O8" s="639"/>
      <c r="P8" s="639"/>
      <c r="Q8" s="640"/>
      <c r="R8" s="641">
        <v>639021</v>
      </c>
      <c r="S8" s="642"/>
      <c r="T8" s="642"/>
      <c r="U8" s="642"/>
      <c r="V8" s="642"/>
      <c r="W8" s="642"/>
      <c r="X8" s="642"/>
      <c r="Y8" s="643"/>
      <c r="Z8" s="644">
        <v>0.4</v>
      </c>
      <c r="AA8" s="644"/>
      <c r="AB8" s="644"/>
      <c r="AC8" s="644"/>
      <c r="AD8" s="645">
        <v>639021</v>
      </c>
      <c r="AE8" s="645"/>
      <c r="AF8" s="645"/>
      <c r="AG8" s="645"/>
      <c r="AH8" s="645"/>
      <c r="AI8" s="645"/>
      <c r="AJ8" s="645"/>
      <c r="AK8" s="645"/>
      <c r="AL8" s="646">
        <v>0.7</v>
      </c>
      <c r="AM8" s="647"/>
      <c r="AN8" s="647"/>
      <c r="AO8" s="648"/>
      <c r="AP8" s="638" t="s">
        <v>241</v>
      </c>
      <c r="AQ8" s="639"/>
      <c r="AR8" s="639"/>
      <c r="AS8" s="639"/>
      <c r="AT8" s="639"/>
      <c r="AU8" s="639"/>
      <c r="AV8" s="639"/>
      <c r="AW8" s="639"/>
      <c r="AX8" s="639"/>
      <c r="AY8" s="639"/>
      <c r="AZ8" s="639"/>
      <c r="BA8" s="639"/>
      <c r="BB8" s="639"/>
      <c r="BC8" s="639"/>
      <c r="BD8" s="639"/>
      <c r="BE8" s="639"/>
      <c r="BF8" s="640"/>
      <c r="BG8" s="641">
        <v>802515</v>
      </c>
      <c r="BH8" s="642"/>
      <c r="BI8" s="642"/>
      <c r="BJ8" s="642"/>
      <c r="BK8" s="642"/>
      <c r="BL8" s="642"/>
      <c r="BM8" s="642"/>
      <c r="BN8" s="643"/>
      <c r="BO8" s="644">
        <v>0.9</v>
      </c>
      <c r="BP8" s="644"/>
      <c r="BQ8" s="644"/>
      <c r="BR8" s="644"/>
      <c r="BS8" s="650" t="s">
        <v>242</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77375517</v>
      </c>
      <c r="CS8" s="642"/>
      <c r="CT8" s="642"/>
      <c r="CU8" s="642"/>
      <c r="CV8" s="642"/>
      <c r="CW8" s="642"/>
      <c r="CX8" s="642"/>
      <c r="CY8" s="643"/>
      <c r="CZ8" s="644">
        <v>45</v>
      </c>
      <c r="DA8" s="644"/>
      <c r="DB8" s="644"/>
      <c r="DC8" s="644"/>
      <c r="DD8" s="650">
        <v>2998392</v>
      </c>
      <c r="DE8" s="642"/>
      <c r="DF8" s="642"/>
      <c r="DG8" s="642"/>
      <c r="DH8" s="642"/>
      <c r="DI8" s="642"/>
      <c r="DJ8" s="642"/>
      <c r="DK8" s="642"/>
      <c r="DL8" s="642"/>
      <c r="DM8" s="642"/>
      <c r="DN8" s="642"/>
      <c r="DO8" s="642"/>
      <c r="DP8" s="643"/>
      <c r="DQ8" s="650">
        <v>36652548</v>
      </c>
      <c r="DR8" s="642"/>
      <c r="DS8" s="642"/>
      <c r="DT8" s="642"/>
      <c r="DU8" s="642"/>
      <c r="DV8" s="642"/>
      <c r="DW8" s="642"/>
      <c r="DX8" s="642"/>
      <c r="DY8" s="642"/>
      <c r="DZ8" s="642"/>
      <c r="EA8" s="642"/>
      <c r="EB8" s="642"/>
      <c r="EC8" s="651"/>
    </row>
    <row r="9" spans="2:143" ht="11.25" customHeight="1">
      <c r="B9" s="638" t="s">
        <v>244</v>
      </c>
      <c r="C9" s="639"/>
      <c r="D9" s="639"/>
      <c r="E9" s="639"/>
      <c r="F9" s="639"/>
      <c r="G9" s="639"/>
      <c r="H9" s="639"/>
      <c r="I9" s="639"/>
      <c r="J9" s="639"/>
      <c r="K9" s="639"/>
      <c r="L9" s="639"/>
      <c r="M9" s="639"/>
      <c r="N9" s="639"/>
      <c r="O9" s="639"/>
      <c r="P9" s="639"/>
      <c r="Q9" s="640"/>
      <c r="R9" s="641">
        <v>506060</v>
      </c>
      <c r="S9" s="642"/>
      <c r="T9" s="642"/>
      <c r="U9" s="642"/>
      <c r="V9" s="642"/>
      <c r="W9" s="642"/>
      <c r="X9" s="642"/>
      <c r="Y9" s="643"/>
      <c r="Z9" s="644">
        <v>0.3</v>
      </c>
      <c r="AA9" s="644"/>
      <c r="AB9" s="644"/>
      <c r="AC9" s="644"/>
      <c r="AD9" s="645">
        <v>506060</v>
      </c>
      <c r="AE9" s="645"/>
      <c r="AF9" s="645"/>
      <c r="AG9" s="645"/>
      <c r="AH9" s="645"/>
      <c r="AI9" s="645"/>
      <c r="AJ9" s="645"/>
      <c r="AK9" s="645"/>
      <c r="AL9" s="646">
        <v>0.5</v>
      </c>
      <c r="AM9" s="647"/>
      <c r="AN9" s="647"/>
      <c r="AO9" s="648"/>
      <c r="AP9" s="638" t="s">
        <v>245</v>
      </c>
      <c r="AQ9" s="639"/>
      <c r="AR9" s="639"/>
      <c r="AS9" s="639"/>
      <c r="AT9" s="639"/>
      <c r="AU9" s="639"/>
      <c r="AV9" s="639"/>
      <c r="AW9" s="639"/>
      <c r="AX9" s="639"/>
      <c r="AY9" s="639"/>
      <c r="AZ9" s="639"/>
      <c r="BA9" s="639"/>
      <c r="BB9" s="639"/>
      <c r="BC9" s="639"/>
      <c r="BD9" s="639"/>
      <c r="BE9" s="639"/>
      <c r="BF9" s="640"/>
      <c r="BG9" s="641">
        <v>38199530</v>
      </c>
      <c r="BH9" s="642"/>
      <c r="BI9" s="642"/>
      <c r="BJ9" s="642"/>
      <c r="BK9" s="642"/>
      <c r="BL9" s="642"/>
      <c r="BM9" s="642"/>
      <c r="BN9" s="643"/>
      <c r="BO9" s="644">
        <v>44</v>
      </c>
      <c r="BP9" s="644"/>
      <c r="BQ9" s="644"/>
      <c r="BR9" s="644"/>
      <c r="BS9" s="650" t="s">
        <v>180</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14894298</v>
      </c>
      <c r="CS9" s="642"/>
      <c r="CT9" s="642"/>
      <c r="CU9" s="642"/>
      <c r="CV9" s="642"/>
      <c r="CW9" s="642"/>
      <c r="CX9" s="642"/>
      <c r="CY9" s="643"/>
      <c r="CZ9" s="644">
        <v>8.6999999999999993</v>
      </c>
      <c r="DA9" s="644"/>
      <c r="DB9" s="644"/>
      <c r="DC9" s="644"/>
      <c r="DD9" s="650">
        <v>453125</v>
      </c>
      <c r="DE9" s="642"/>
      <c r="DF9" s="642"/>
      <c r="DG9" s="642"/>
      <c r="DH9" s="642"/>
      <c r="DI9" s="642"/>
      <c r="DJ9" s="642"/>
      <c r="DK9" s="642"/>
      <c r="DL9" s="642"/>
      <c r="DM9" s="642"/>
      <c r="DN9" s="642"/>
      <c r="DO9" s="642"/>
      <c r="DP9" s="643"/>
      <c r="DQ9" s="650">
        <v>11590064</v>
      </c>
      <c r="DR9" s="642"/>
      <c r="DS9" s="642"/>
      <c r="DT9" s="642"/>
      <c r="DU9" s="642"/>
      <c r="DV9" s="642"/>
      <c r="DW9" s="642"/>
      <c r="DX9" s="642"/>
      <c r="DY9" s="642"/>
      <c r="DZ9" s="642"/>
      <c r="EA9" s="642"/>
      <c r="EB9" s="642"/>
      <c r="EC9" s="651"/>
    </row>
    <row r="10" spans="2:143" ht="11.25" customHeight="1">
      <c r="B10" s="638" t="s">
        <v>247</v>
      </c>
      <c r="C10" s="639"/>
      <c r="D10" s="639"/>
      <c r="E10" s="639"/>
      <c r="F10" s="639"/>
      <c r="G10" s="639"/>
      <c r="H10" s="639"/>
      <c r="I10" s="639"/>
      <c r="J10" s="639"/>
      <c r="K10" s="639"/>
      <c r="L10" s="639"/>
      <c r="M10" s="639"/>
      <c r="N10" s="639"/>
      <c r="O10" s="639"/>
      <c r="P10" s="639"/>
      <c r="Q10" s="640"/>
      <c r="R10" s="641" t="s">
        <v>248</v>
      </c>
      <c r="S10" s="642"/>
      <c r="T10" s="642"/>
      <c r="U10" s="642"/>
      <c r="V10" s="642"/>
      <c r="W10" s="642"/>
      <c r="X10" s="642"/>
      <c r="Y10" s="643"/>
      <c r="Z10" s="644" t="s">
        <v>248</v>
      </c>
      <c r="AA10" s="644"/>
      <c r="AB10" s="644"/>
      <c r="AC10" s="644"/>
      <c r="AD10" s="645" t="s">
        <v>248</v>
      </c>
      <c r="AE10" s="645"/>
      <c r="AF10" s="645"/>
      <c r="AG10" s="645"/>
      <c r="AH10" s="645"/>
      <c r="AI10" s="645"/>
      <c r="AJ10" s="645"/>
      <c r="AK10" s="645"/>
      <c r="AL10" s="646" t="s">
        <v>248</v>
      </c>
      <c r="AM10" s="647"/>
      <c r="AN10" s="647"/>
      <c r="AO10" s="648"/>
      <c r="AP10" s="638" t="s">
        <v>249</v>
      </c>
      <c r="AQ10" s="639"/>
      <c r="AR10" s="639"/>
      <c r="AS10" s="639"/>
      <c r="AT10" s="639"/>
      <c r="AU10" s="639"/>
      <c r="AV10" s="639"/>
      <c r="AW10" s="639"/>
      <c r="AX10" s="639"/>
      <c r="AY10" s="639"/>
      <c r="AZ10" s="639"/>
      <c r="BA10" s="639"/>
      <c r="BB10" s="639"/>
      <c r="BC10" s="639"/>
      <c r="BD10" s="639"/>
      <c r="BE10" s="639"/>
      <c r="BF10" s="640"/>
      <c r="BG10" s="641">
        <v>1266924</v>
      </c>
      <c r="BH10" s="642"/>
      <c r="BI10" s="642"/>
      <c r="BJ10" s="642"/>
      <c r="BK10" s="642"/>
      <c r="BL10" s="642"/>
      <c r="BM10" s="642"/>
      <c r="BN10" s="643"/>
      <c r="BO10" s="644">
        <v>1.5</v>
      </c>
      <c r="BP10" s="644"/>
      <c r="BQ10" s="644"/>
      <c r="BR10" s="644"/>
      <c r="BS10" s="650">
        <v>210729</v>
      </c>
      <c r="BT10" s="642"/>
      <c r="BU10" s="642"/>
      <c r="BV10" s="642"/>
      <c r="BW10" s="642"/>
      <c r="BX10" s="642"/>
      <c r="BY10" s="642"/>
      <c r="BZ10" s="642"/>
      <c r="CA10" s="642"/>
      <c r="CB10" s="651"/>
      <c r="CD10" s="656" t="s">
        <v>250</v>
      </c>
      <c r="CE10" s="657"/>
      <c r="CF10" s="657"/>
      <c r="CG10" s="657"/>
      <c r="CH10" s="657"/>
      <c r="CI10" s="657"/>
      <c r="CJ10" s="657"/>
      <c r="CK10" s="657"/>
      <c r="CL10" s="657"/>
      <c r="CM10" s="657"/>
      <c r="CN10" s="657"/>
      <c r="CO10" s="657"/>
      <c r="CP10" s="657"/>
      <c r="CQ10" s="658"/>
      <c r="CR10" s="641">
        <v>479722</v>
      </c>
      <c r="CS10" s="642"/>
      <c r="CT10" s="642"/>
      <c r="CU10" s="642"/>
      <c r="CV10" s="642"/>
      <c r="CW10" s="642"/>
      <c r="CX10" s="642"/>
      <c r="CY10" s="643"/>
      <c r="CZ10" s="644">
        <v>0.3</v>
      </c>
      <c r="DA10" s="644"/>
      <c r="DB10" s="644"/>
      <c r="DC10" s="644"/>
      <c r="DD10" s="650">
        <v>157368</v>
      </c>
      <c r="DE10" s="642"/>
      <c r="DF10" s="642"/>
      <c r="DG10" s="642"/>
      <c r="DH10" s="642"/>
      <c r="DI10" s="642"/>
      <c r="DJ10" s="642"/>
      <c r="DK10" s="642"/>
      <c r="DL10" s="642"/>
      <c r="DM10" s="642"/>
      <c r="DN10" s="642"/>
      <c r="DO10" s="642"/>
      <c r="DP10" s="643"/>
      <c r="DQ10" s="650">
        <v>397423</v>
      </c>
      <c r="DR10" s="642"/>
      <c r="DS10" s="642"/>
      <c r="DT10" s="642"/>
      <c r="DU10" s="642"/>
      <c r="DV10" s="642"/>
      <c r="DW10" s="642"/>
      <c r="DX10" s="642"/>
      <c r="DY10" s="642"/>
      <c r="DZ10" s="642"/>
      <c r="EA10" s="642"/>
      <c r="EB10" s="642"/>
      <c r="EC10" s="651"/>
    </row>
    <row r="11" spans="2:143" ht="11.25" customHeight="1">
      <c r="B11" s="638" t="s">
        <v>251</v>
      </c>
      <c r="C11" s="639"/>
      <c r="D11" s="639"/>
      <c r="E11" s="639"/>
      <c r="F11" s="639"/>
      <c r="G11" s="639"/>
      <c r="H11" s="639"/>
      <c r="I11" s="639"/>
      <c r="J11" s="639"/>
      <c r="K11" s="639"/>
      <c r="L11" s="639"/>
      <c r="M11" s="639"/>
      <c r="N11" s="639"/>
      <c r="O11" s="639"/>
      <c r="P11" s="639"/>
      <c r="Q11" s="640"/>
      <c r="R11" s="641" t="s">
        <v>248</v>
      </c>
      <c r="S11" s="642"/>
      <c r="T11" s="642"/>
      <c r="U11" s="642"/>
      <c r="V11" s="642"/>
      <c r="W11" s="642"/>
      <c r="X11" s="642"/>
      <c r="Y11" s="643"/>
      <c r="Z11" s="644" t="s">
        <v>242</v>
      </c>
      <c r="AA11" s="644"/>
      <c r="AB11" s="644"/>
      <c r="AC11" s="644"/>
      <c r="AD11" s="645" t="s">
        <v>248</v>
      </c>
      <c r="AE11" s="645"/>
      <c r="AF11" s="645"/>
      <c r="AG11" s="645"/>
      <c r="AH11" s="645"/>
      <c r="AI11" s="645"/>
      <c r="AJ11" s="645"/>
      <c r="AK11" s="645"/>
      <c r="AL11" s="646" t="s">
        <v>242</v>
      </c>
      <c r="AM11" s="647"/>
      <c r="AN11" s="647"/>
      <c r="AO11" s="648"/>
      <c r="AP11" s="638" t="s">
        <v>252</v>
      </c>
      <c r="AQ11" s="639"/>
      <c r="AR11" s="639"/>
      <c r="AS11" s="639"/>
      <c r="AT11" s="639"/>
      <c r="AU11" s="639"/>
      <c r="AV11" s="639"/>
      <c r="AW11" s="639"/>
      <c r="AX11" s="639"/>
      <c r="AY11" s="639"/>
      <c r="AZ11" s="639"/>
      <c r="BA11" s="639"/>
      <c r="BB11" s="639"/>
      <c r="BC11" s="639"/>
      <c r="BD11" s="639"/>
      <c r="BE11" s="639"/>
      <c r="BF11" s="640"/>
      <c r="BG11" s="641">
        <v>3098587</v>
      </c>
      <c r="BH11" s="642"/>
      <c r="BI11" s="642"/>
      <c r="BJ11" s="642"/>
      <c r="BK11" s="642"/>
      <c r="BL11" s="642"/>
      <c r="BM11" s="642"/>
      <c r="BN11" s="643"/>
      <c r="BO11" s="644">
        <v>3.6</v>
      </c>
      <c r="BP11" s="644"/>
      <c r="BQ11" s="644"/>
      <c r="BR11" s="644"/>
      <c r="BS11" s="650">
        <v>585506</v>
      </c>
      <c r="BT11" s="642"/>
      <c r="BU11" s="642"/>
      <c r="BV11" s="642"/>
      <c r="BW11" s="642"/>
      <c r="BX11" s="642"/>
      <c r="BY11" s="642"/>
      <c r="BZ11" s="642"/>
      <c r="CA11" s="642"/>
      <c r="CB11" s="651"/>
      <c r="CD11" s="656" t="s">
        <v>253</v>
      </c>
      <c r="CE11" s="657"/>
      <c r="CF11" s="657"/>
      <c r="CG11" s="657"/>
      <c r="CH11" s="657"/>
      <c r="CI11" s="657"/>
      <c r="CJ11" s="657"/>
      <c r="CK11" s="657"/>
      <c r="CL11" s="657"/>
      <c r="CM11" s="657"/>
      <c r="CN11" s="657"/>
      <c r="CO11" s="657"/>
      <c r="CP11" s="657"/>
      <c r="CQ11" s="658"/>
      <c r="CR11" s="641">
        <v>160028</v>
      </c>
      <c r="CS11" s="642"/>
      <c r="CT11" s="642"/>
      <c r="CU11" s="642"/>
      <c r="CV11" s="642"/>
      <c r="CW11" s="642"/>
      <c r="CX11" s="642"/>
      <c r="CY11" s="643"/>
      <c r="CZ11" s="644">
        <v>0.1</v>
      </c>
      <c r="DA11" s="644"/>
      <c r="DB11" s="644"/>
      <c r="DC11" s="644"/>
      <c r="DD11" s="650" t="s">
        <v>242</v>
      </c>
      <c r="DE11" s="642"/>
      <c r="DF11" s="642"/>
      <c r="DG11" s="642"/>
      <c r="DH11" s="642"/>
      <c r="DI11" s="642"/>
      <c r="DJ11" s="642"/>
      <c r="DK11" s="642"/>
      <c r="DL11" s="642"/>
      <c r="DM11" s="642"/>
      <c r="DN11" s="642"/>
      <c r="DO11" s="642"/>
      <c r="DP11" s="643"/>
      <c r="DQ11" s="650">
        <v>153948</v>
      </c>
      <c r="DR11" s="642"/>
      <c r="DS11" s="642"/>
      <c r="DT11" s="642"/>
      <c r="DU11" s="642"/>
      <c r="DV11" s="642"/>
      <c r="DW11" s="642"/>
      <c r="DX11" s="642"/>
      <c r="DY11" s="642"/>
      <c r="DZ11" s="642"/>
      <c r="EA11" s="642"/>
      <c r="EB11" s="642"/>
      <c r="EC11" s="651"/>
    </row>
    <row r="12" spans="2:143" ht="11.25" customHeight="1">
      <c r="B12" s="638" t="s">
        <v>254</v>
      </c>
      <c r="C12" s="639"/>
      <c r="D12" s="639"/>
      <c r="E12" s="639"/>
      <c r="F12" s="639"/>
      <c r="G12" s="639"/>
      <c r="H12" s="639"/>
      <c r="I12" s="639"/>
      <c r="J12" s="639"/>
      <c r="K12" s="639"/>
      <c r="L12" s="639"/>
      <c r="M12" s="639"/>
      <c r="N12" s="639"/>
      <c r="O12" s="639"/>
      <c r="P12" s="639"/>
      <c r="Q12" s="640"/>
      <c r="R12" s="641">
        <v>7927772</v>
      </c>
      <c r="S12" s="642"/>
      <c r="T12" s="642"/>
      <c r="U12" s="642"/>
      <c r="V12" s="642"/>
      <c r="W12" s="642"/>
      <c r="X12" s="642"/>
      <c r="Y12" s="643"/>
      <c r="Z12" s="644">
        <v>4.5999999999999996</v>
      </c>
      <c r="AA12" s="644"/>
      <c r="AB12" s="644"/>
      <c r="AC12" s="644"/>
      <c r="AD12" s="645">
        <v>7927772</v>
      </c>
      <c r="AE12" s="645"/>
      <c r="AF12" s="645"/>
      <c r="AG12" s="645"/>
      <c r="AH12" s="645"/>
      <c r="AI12" s="645"/>
      <c r="AJ12" s="645"/>
      <c r="AK12" s="645"/>
      <c r="AL12" s="646">
        <v>8.4</v>
      </c>
      <c r="AM12" s="647"/>
      <c r="AN12" s="647"/>
      <c r="AO12" s="648"/>
      <c r="AP12" s="638" t="s">
        <v>255</v>
      </c>
      <c r="AQ12" s="639"/>
      <c r="AR12" s="639"/>
      <c r="AS12" s="639"/>
      <c r="AT12" s="639"/>
      <c r="AU12" s="639"/>
      <c r="AV12" s="639"/>
      <c r="AW12" s="639"/>
      <c r="AX12" s="639"/>
      <c r="AY12" s="639"/>
      <c r="AZ12" s="639"/>
      <c r="BA12" s="639"/>
      <c r="BB12" s="639"/>
      <c r="BC12" s="639"/>
      <c r="BD12" s="639"/>
      <c r="BE12" s="639"/>
      <c r="BF12" s="640"/>
      <c r="BG12" s="641">
        <v>32133217</v>
      </c>
      <c r="BH12" s="642"/>
      <c r="BI12" s="642"/>
      <c r="BJ12" s="642"/>
      <c r="BK12" s="642"/>
      <c r="BL12" s="642"/>
      <c r="BM12" s="642"/>
      <c r="BN12" s="643"/>
      <c r="BO12" s="644">
        <v>37</v>
      </c>
      <c r="BP12" s="644"/>
      <c r="BQ12" s="644"/>
      <c r="BR12" s="644"/>
      <c r="BS12" s="650" t="s">
        <v>248</v>
      </c>
      <c r="BT12" s="642"/>
      <c r="BU12" s="642"/>
      <c r="BV12" s="642"/>
      <c r="BW12" s="642"/>
      <c r="BX12" s="642"/>
      <c r="BY12" s="642"/>
      <c r="BZ12" s="642"/>
      <c r="CA12" s="642"/>
      <c r="CB12" s="651"/>
      <c r="CD12" s="656" t="s">
        <v>256</v>
      </c>
      <c r="CE12" s="657"/>
      <c r="CF12" s="657"/>
      <c r="CG12" s="657"/>
      <c r="CH12" s="657"/>
      <c r="CI12" s="657"/>
      <c r="CJ12" s="657"/>
      <c r="CK12" s="657"/>
      <c r="CL12" s="657"/>
      <c r="CM12" s="657"/>
      <c r="CN12" s="657"/>
      <c r="CO12" s="657"/>
      <c r="CP12" s="657"/>
      <c r="CQ12" s="658"/>
      <c r="CR12" s="641">
        <v>707523</v>
      </c>
      <c r="CS12" s="642"/>
      <c r="CT12" s="642"/>
      <c r="CU12" s="642"/>
      <c r="CV12" s="642"/>
      <c r="CW12" s="642"/>
      <c r="CX12" s="642"/>
      <c r="CY12" s="643"/>
      <c r="CZ12" s="644">
        <v>0.4</v>
      </c>
      <c r="DA12" s="644"/>
      <c r="DB12" s="644"/>
      <c r="DC12" s="644"/>
      <c r="DD12" s="650">
        <v>31592</v>
      </c>
      <c r="DE12" s="642"/>
      <c r="DF12" s="642"/>
      <c r="DG12" s="642"/>
      <c r="DH12" s="642"/>
      <c r="DI12" s="642"/>
      <c r="DJ12" s="642"/>
      <c r="DK12" s="642"/>
      <c r="DL12" s="642"/>
      <c r="DM12" s="642"/>
      <c r="DN12" s="642"/>
      <c r="DO12" s="642"/>
      <c r="DP12" s="643"/>
      <c r="DQ12" s="650">
        <v>548235</v>
      </c>
      <c r="DR12" s="642"/>
      <c r="DS12" s="642"/>
      <c r="DT12" s="642"/>
      <c r="DU12" s="642"/>
      <c r="DV12" s="642"/>
      <c r="DW12" s="642"/>
      <c r="DX12" s="642"/>
      <c r="DY12" s="642"/>
      <c r="DZ12" s="642"/>
      <c r="EA12" s="642"/>
      <c r="EB12" s="642"/>
      <c r="EC12" s="651"/>
    </row>
    <row r="13" spans="2:143" ht="11.25" customHeight="1">
      <c r="B13" s="638" t="s">
        <v>257</v>
      </c>
      <c r="C13" s="639"/>
      <c r="D13" s="639"/>
      <c r="E13" s="639"/>
      <c r="F13" s="639"/>
      <c r="G13" s="639"/>
      <c r="H13" s="639"/>
      <c r="I13" s="639"/>
      <c r="J13" s="639"/>
      <c r="K13" s="639"/>
      <c r="L13" s="639"/>
      <c r="M13" s="639"/>
      <c r="N13" s="639"/>
      <c r="O13" s="639"/>
      <c r="P13" s="639"/>
      <c r="Q13" s="640"/>
      <c r="R13" s="641">
        <v>136086</v>
      </c>
      <c r="S13" s="642"/>
      <c r="T13" s="642"/>
      <c r="U13" s="642"/>
      <c r="V13" s="642"/>
      <c r="W13" s="642"/>
      <c r="X13" s="642"/>
      <c r="Y13" s="643"/>
      <c r="Z13" s="644">
        <v>0.1</v>
      </c>
      <c r="AA13" s="644"/>
      <c r="AB13" s="644"/>
      <c r="AC13" s="644"/>
      <c r="AD13" s="645">
        <v>136086</v>
      </c>
      <c r="AE13" s="645"/>
      <c r="AF13" s="645"/>
      <c r="AG13" s="645"/>
      <c r="AH13" s="645"/>
      <c r="AI13" s="645"/>
      <c r="AJ13" s="645"/>
      <c r="AK13" s="645"/>
      <c r="AL13" s="646">
        <v>0.1</v>
      </c>
      <c r="AM13" s="647"/>
      <c r="AN13" s="647"/>
      <c r="AO13" s="648"/>
      <c r="AP13" s="638" t="s">
        <v>258</v>
      </c>
      <c r="AQ13" s="639"/>
      <c r="AR13" s="639"/>
      <c r="AS13" s="639"/>
      <c r="AT13" s="639"/>
      <c r="AU13" s="639"/>
      <c r="AV13" s="639"/>
      <c r="AW13" s="639"/>
      <c r="AX13" s="639"/>
      <c r="AY13" s="639"/>
      <c r="AZ13" s="639"/>
      <c r="BA13" s="639"/>
      <c r="BB13" s="639"/>
      <c r="BC13" s="639"/>
      <c r="BD13" s="639"/>
      <c r="BE13" s="639"/>
      <c r="BF13" s="640"/>
      <c r="BG13" s="641">
        <v>31828639</v>
      </c>
      <c r="BH13" s="642"/>
      <c r="BI13" s="642"/>
      <c r="BJ13" s="642"/>
      <c r="BK13" s="642"/>
      <c r="BL13" s="642"/>
      <c r="BM13" s="642"/>
      <c r="BN13" s="643"/>
      <c r="BO13" s="644">
        <v>36.6</v>
      </c>
      <c r="BP13" s="644"/>
      <c r="BQ13" s="644"/>
      <c r="BR13" s="644"/>
      <c r="BS13" s="650" t="s">
        <v>242</v>
      </c>
      <c r="BT13" s="642"/>
      <c r="BU13" s="642"/>
      <c r="BV13" s="642"/>
      <c r="BW13" s="642"/>
      <c r="BX13" s="642"/>
      <c r="BY13" s="642"/>
      <c r="BZ13" s="642"/>
      <c r="CA13" s="642"/>
      <c r="CB13" s="651"/>
      <c r="CD13" s="656" t="s">
        <v>259</v>
      </c>
      <c r="CE13" s="657"/>
      <c r="CF13" s="657"/>
      <c r="CG13" s="657"/>
      <c r="CH13" s="657"/>
      <c r="CI13" s="657"/>
      <c r="CJ13" s="657"/>
      <c r="CK13" s="657"/>
      <c r="CL13" s="657"/>
      <c r="CM13" s="657"/>
      <c r="CN13" s="657"/>
      <c r="CO13" s="657"/>
      <c r="CP13" s="657"/>
      <c r="CQ13" s="658"/>
      <c r="CR13" s="641">
        <v>17778394</v>
      </c>
      <c r="CS13" s="642"/>
      <c r="CT13" s="642"/>
      <c r="CU13" s="642"/>
      <c r="CV13" s="642"/>
      <c r="CW13" s="642"/>
      <c r="CX13" s="642"/>
      <c r="CY13" s="643"/>
      <c r="CZ13" s="644">
        <v>10.3</v>
      </c>
      <c r="DA13" s="644"/>
      <c r="DB13" s="644"/>
      <c r="DC13" s="644"/>
      <c r="DD13" s="650">
        <v>5933951</v>
      </c>
      <c r="DE13" s="642"/>
      <c r="DF13" s="642"/>
      <c r="DG13" s="642"/>
      <c r="DH13" s="642"/>
      <c r="DI13" s="642"/>
      <c r="DJ13" s="642"/>
      <c r="DK13" s="642"/>
      <c r="DL13" s="642"/>
      <c r="DM13" s="642"/>
      <c r="DN13" s="642"/>
      <c r="DO13" s="642"/>
      <c r="DP13" s="643"/>
      <c r="DQ13" s="650">
        <v>11377826</v>
      </c>
      <c r="DR13" s="642"/>
      <c r="DS13" s="642"/>
      <c r="DT13" s="642"/>
      <c r="DU13" s="642"/>
      <c r="DV13" s="642"/>
      <c r="DW13" s="642"/>
      <c r="DX13" s="642"/>
      <c r="DY13" s="642"/>
      <c r="DZ13" s="642"/>
      <c r="EA13" s="642"/>
      <c r="EB13" s="642"/>
      <c r="EC13" s="651"/>
    </row>
    <row r="14" spans="2:143" ht="11.25" customHeight="1">
      <c r="B14" s="638" t="s">
        <v>260</v>
      </c>
      <c r="C14" s="639"/>
      <c r="D14" s="639"/>
      <c r="E14" s="639"/>
      <c r="F14" s="639"/>
      <c r="G14" s="639"/>
      <c r="H14" s="639"/>
      <c r="I14" s="639"/>
      <c r="J14" s="639"/>
      <c r="K14" s="639"/>
      <c r="L14" s="639"/>
      <c r="M14" s="639"/>
      <c r="N14" s="639"/>
      <c r="O14" s="639"/>
      <c r="P14" s="639"/>
      <c r="Q14" s="640"/>
      <c r="R14" s="641" t="s">
        <v>248</v>
      </c>
      <c r="S14" s="642"/>
      <c r="T14" s="642"/>
      <c r="U14" s="642"/>
      <c r="V14" s="642"/>
      <c r="W14" s="642"/>
      <c r="X14" s="642"/>
      <c r="Y14" s="643"/>
      <c r="Z14" s="644" t="s">
        <v>242</v>
      </c>
      <c r="AA14" s="644"/>
      <c r="AB14" s="644"/>
      <c r="AC14" s="644"/>
      <c r="AD14" s="645" t="s">
        <v>242</v>
      </c>
      <c r="AE14" s="645"/>
      <c r="AF14" s="645"/>
      <c r="AG14" s="645"/>
      <c r="AH14" s="645"/>
      <c r="AI14" s="645"/>
      <c r="AJ14" s="645"/>
      <c r="AK14" s="645"/>
      <c r="AL14" s="646" t="s">
        <v>248</v>
      </c>
      <c r="AM14" s="647"/>
      <c r="AN14" s="647"/>
      <c r="AO14" s="648"/>
      <c r="AP14" s="638" t="s">
        <v>261</v>
      </c>
      <c r="AQ14" s="639"/>
      <c r="AR14" s="639"/>
      <c r="AS14" s="639"/>
      <c r="AT14" s="639"/>
      <c r="AU14" s="639"/>
      <c r="AV14" s="639"/>
      <c r="AW14" s="639"/>
      <c r="AX14" s="639"/>
      <c r="AY14" s="639"/>
      <c r="AZ14" s="639"/>
      <c r="BA14" s="639"/>
      <c r="BB14" s="639"/>
      <c r="BC14" s="639"/>
      <c r="BD14" s="639"/>
      <c r="BE14" s="639"/>
      <c r="BF14" s="640"/>
      <c r="BG14" s="641">
        <v>339516</v>
      </c>
      <c r="BH14" s="642"/>
      <c r="BI14" s="642"/>
      <c r="BJ14" s="642"/>
      <c r="BK14" s="642"/>
      <c r="BL14" s="642"/>
      <c r="BM14" s="642"/>
      <c r="BN14" s="643"/>
      <c r="BO14" s="644">
        <v>0.4</v>
      </c>
      <c r="BP14" s="644"/>
      <c r="BQ14" s="644"/>
      <c r="BR14" s="644"/>
      <c r="BS14" s="650" t="s">
        <v>242</v>
      </c>
      <c r="BT14" s="642"/>
      <c r="BU14" s="642"/>
      <c r="BV14" s="642"/>
      <c r="BW14" s="642"/>
      <c r="BX14" s="642"/>
      <c r="BY14" s="642"/>
      <c r="BZ14" s="642"/>
      <c r="CA14" s="642"/>
      <c r="CB14" s="651"/>
      <c r="CD14" s="656" t="s">
        <v>262</v>
      </c>
      <c r="CE14" s="657"/>
      <c r="CF14" s="657"/>
      <c r="CG14" s="657"/>
      <c r="CH14" s="657"/>
      <c r="CI14" s="657"/>
      <c r="CJ14" s="657"/>
      <c r="CK14" s="657"/>
      <c r="CL14" s="657"/>
      <c r="CM14" s="657"/>
      <c r="CN14" s="657"/>
      <c r="CO14" s="657"/>
      <c r="CP14" s="657"/>
      <c r="CQ14" s="658"/>
      <c r="CR14" s="641">
        <v>6258033</v>
      </c>
      <c r="CS14" s="642"/>
      <c r="CT14" s="642"/>
      <c r="CU14" s="642"/>
      <c r="CV14" s="642"/>
      <c r="CW14" s="642"/>
      <c r="CX14" s="642"/>
      <c r="CY14" s="643"/>
      <c r="CZ14" s="644">
        <v>3.6</v>
      </c>
      <c r="DA14" s="644"/>
      <c r="DB14" s="644"/>
      <c r="DC14" s="644"/>
      <c r="DD14" s="650">
        <v>1051596</v>
      </c>
      <c r="DE14" s="642"/>
      <c r="DF14" s="642"/>
      <c r="DG14" s="642"/>
      <c r="DH14" s="642"/>
      <c r="DI14" s="642"/>
      <c r="DJ14" s="642"/>
      <c r="DK14" s="642"/>
      <c r="DL14" s="642"/>
      <c r="DM14" s="642"/>
      <c r="DN14" s="642"/>
      <c r="DO14" s="642"/>
      <c r="DP14" s="643"/>
      <c r="DQ14" s="650">
        <v>5470272</v>
      </c>
      <c r="DR14" s="642"/>
      <c r="DS14" s="642"/>
      <c r="DT14" s="642"/>
      <c r="DU14" s="642"/>
      <c r="DV14" s="642"/>
      <c r="DW14" s="642"/>
      <c r="DX14" s="642"/>
      <c r="DY14" s="642"/>
      <c r="DZ14" s="642"/>
      <c r="EA14" s="642"/>
      <c r="EB14" s="642"/>
      <c r="EC14" s="651"/>
    </row>
    <row r="15" spans="2:143" ht="11.25" customHeight="1">
      <c r="B15" s="638" t="s">
        <v>263</v>
      </c>
      <c r="C15" s="639"/>
      <c r="D15" s="639"/>
      <c r="E15" s="639"/>
      <c r="F15" s="639"/>
      <c r="G15" s="639"/>
      <c r="H15" s="639"/>
      <c r="I15" s="639"/>
      <c r="J15" s="639"/>
      <c r="K15" s="639"/>
      <c r="L15" s="639"/>
      <c r="M15" s="639"/>
      <c r="N15" s="639"/>
      <c r="O15" s="639"/>
      <c r="P15" s="639"/>
      <c r="Q15" s="640"/>
      <c r="R15" s="641">
        <v>362246</v>
      </c>
      <c r="S15" s="642"/>
      <c r="T15" s="642"/>
      <c r="U15" s="642"/>
      <c r="V15" s="642"/>
      <c r="W15" s="642"/>
      <c r="X15" s="642"/>
      <c r="Y15" s="643"/>
      <c r="Z15" s="644">
        <v>0.2</v>
      </c>
      <c r="AA15" s="644"/>
      <c r="AB15" s="644"/>
      <c r="AC15" s="644"/>
      <c r="AD15" s="645">
        <v>362246</v>
      </c>
      <c r="AE15" s="645"/>
      <c r="AF15" s="645"/>
      <c r="AG15" s="645"/>
      <c r="AH15" s="645"/>
      <c r="AI15" s="645"/>
      <c r="AJ15" s="645"/>
      <c r="AK15" s="645"/>
      <c r="AL15" s="646">
        <v>0.4</v>
      </c>
      <c r="AM15" s="647"/>
      <c r="AN15" s="647"/>
      <c r="AO15" s="648"/>
      <c r="AP15" s="638" t="s">
        <v>264</v>
      </c>
      <c r="AQ15" s="639"/>
      <c r="AR15" s="639"/>
      <c r="AS15" s="639"/>
      <c r="AT15" s="639"/>
      <c r="AU15" s="639"/>
      <c r="AV15" s="639"/>
      <c r="AW15" s="639"/>
      <c r="AX15" s="639"/>
      <c r="AY15" s="639"/>
      <c r="AZ15" s="639"/>
      <c r="BA15" s="639"/>
      <c r="BB15" s="639"/>
      <c r="BC15" s="639"/>
      <c r="BD15" s="639"/>
      <c r="BE15" s="639"/>
      <c r="BF15" s="640"/>
      <c r="BG15" s="641">
        <v>2109755</v>
      </c>
      <c r="BH15" s="642"/>
      <c r="BI15" s="642"/>
      <c r="BJ15" s="642"/>
      <c r="BK15" s="642"/>
      <c r="BL15" s="642"/>
      <c r="BM15" s="642"/>
      <c r="BN15" s="643"/>
      <c r="BO15" s="644">
        <v>2.4</v>
      </c>
      <c r="BP15" s="644"/>
      <c r="BQ15" s="644"/>
      <c r="BR15" s="644"/>
      <c r="BS15" s="650" t="s">
        <v>242</v>
      </c>
      <c r="BT15" s="642"/>
      <c r="BU15" s="642"/>
      <c r="BV15" s="642"/>
      <c r="BW15" s="642"/>
      <c r="BX15" s="642"/>
      <c r="BY15" s="642"/>
      <c r="BZ15" s="642"/>
      <c r="CA15" s="642"/>
      <c r="CB15" s="651"/>
      <c r="CD15" s="656" t="s">
        <v>265</v>
      </c>
      <c r="CE15" s="657"/>
      <c r="CF15" s="657"/>
      <c r="CG15" s="657"/>
      <c r="CH15" s="657"/>
      <c r="CI15" s="657"/>
      <c r="CJ15" s="657"/>
      <c r="CK15" s="657"/>
      <c r="CL15" s="657"/>
      <c r="CM15" s="657"/>
      <c r="CN15" s="657"/>
      <c r="CO15" s="657"/>
      <c r="CP15" s="657"/>
      <c r="CQ15" s="658"/>
      <c r="CR15" s="641">
        <v>21950280</v>
      </c>
      <c r="CS15" s="642"/>
      <c r="CT15" s="642"/>
      <c r="CU15" s="642"/>
      <c r="CV15" s="642"/>
      <c r="CW15" s="642"/>
      <c r="CX15" s="642"/>
      <c r="CY15" s="643"/>
      <c r="CZ15" s="644">
        <v>12.8</v>
      </c>
      <c r="DA15" s="644"/>
      <c r="DB15" s="644"/>
      <c r="DC15" s="644"/>
      <c r="DD15" s="650">
        <v>4194902</v>
      </c>
      <c r="DE15" s="642"/>
      <c r="DF15" s="642"/>
      <c r="DG15" s="642"/>
      <c r="DH15" s="642"/>
      <c r="DI15" s="642"/>
      <c r="DJ15" s="642"/>
      <c r="DK15" s="642"/>
      <c r="DL15" s="642"/>
      <c r="DM15" s="642"/>
      <c r="DN15" s="642"/>
      <c r="DO15" s="642"/>
      <c r="DP15" s="643"/>
      <c r="DQ15" s="650">
        <v>16016506</v>
      </c>
      <c r="DR15" s="642"/>
      <c r="DS15" s="642"/>
      <c r="DT15" s="642"/>
      <c r="DU15" s="642"/>
      <c r="DV15" s="642"/>
      <c r="DW15" s="642"/>
      <c r="DX15" s="642"/>
      <c r="DY15" s="642"/>
      <c r="DZ15" s="642"/>
      <c r="EA15" s="642"/>
      <c r="EB15" s="642"/>
      <c r="EC15" s="651"/>
    </row>
    <row r="16" spans="2:143" ht="11.25" customHeight="1">
      <c r="B16" s="638" t="s">
        <v>266</v>
      </c>
      <c r="C16" s="639"/>
      <c r="D16" s="639"/>
      <c r="E16" s="639"/>
      <c r="F16" s="639"/>
      <c r="G16" s="639"/>
      <c r="H16" s="639"/>
      <c r="I16" s="639"/>
      <c r="J16" s="639"/>
      <c r="K16" s="639"/>
      <c r="L16" s="639"/>
      <c r="M16" s="639"/>
      <c r="N16" s="639"/>
      <c r="O16" s="639"/>
      <c r="P16" s="639"/>
      <c r="Q16" s="640"/>
      <c r="R16" s="641" t="s">
        <v>248</v>
      </c>
      <c r="S16" s="642"/>
      <c r="T16" s="642"/>
      <c r="U16" s="642"/>
      <c r="V16" s="642"/>
      <c r="W16" s="642"/>
      <c r="X16" s="642"/>
      <c r="Y16" s="643"/>
      <c r="Z16" s="644" t="s">
        <v>248</v>
      </c>
      <c r="AA16" s="644"/>
      <c r="AB16" s="644"/>
      <c r="AC16" s="644"/>
      <c r="AD16" s="645" t="s">
        <v>242</v>
      </c>
      <c r="AE16" s="645"/>
      <c r="AF16" s="645"/>
      <c r="AG16" s="645"/>
      <c r="AH16" s="645"/>
      <c r="AI16" s="645"/>
      <c r="AJ16" s="645"/>
      <c r="AK16" s="645"/>
      <c r="AL16" s="646" t="s">
        <v>242</v>
      </c>
      <c r="AM16" s="647"/>
      <c r="AN16" s="647"/>
      <c r="AO16" s="648"/>
      <c r="AP16" s="638" t="s">
        <v>267</v>
      </c>
      <c r="AQ16" s="639"/>
      <c r="AR16" s="639"/>
      <c r="AS16" s="639"/>
      <c r="AT16" s="639"/>
      <c r="AU16" s="639"/>
      <c r="AV16" s="639"/>
      <c r="AW16" s="639"/>
      <c r="AX16" s="639"/>
      <c r="AY16" s="639"/>
      <c r="AZ16" s="639"/>
      <c r="BA16" s="639"/>
      <c r="BB16" s="639"/>
      <c r="BC16" s="639"/>
      <c r="BD16" s="639"/>
      <c r="BE16" s="639"/>
      <c r="BF16" s="640"/>
      <c r="BG16" s="641" t="s">
        <v>248</v>
      </c>
      <c r="BH16" s="642"/>
      <c r="BI16" s="642"/>
      <c r="BJ16" s="642"/>
      <c r="BK16" s="642"/>
      <c r="BL16" s="642"/>
      <c r="BM16" s="642"/>
      <c r="BN16" s="643"/>
      <c r="BO16" s="644" t="s">
        <v>242</v>
      </c>
      <c r="BP16" s="644"/>
      <c r="BQ16" s="644"/>
      <c r="BR16" s="644"/>
      <c r="BS16" s="650" t="s">
        <v>242</v>
      </c>
      <c r="BT16" s="642"/>
      <c r="BU16" s="642"/>
      <c r="BV16" s="642"/>
      <c r="BW16" s="642"/>
      <c r="BX16" s="642"/>
      <c r="BY16" s="642"/>
      <c r="BZ16" s="642"/>
      <c r="CA16" s="642"/>
      <c r="CB16" s="651"/>
      <c r="CD16" s="656" t="s">
        <v>268</v>
      </c>
      <c r="CE16" s="657"/>
      <c r="CF16" s="657"/>
      <c r="CG16" s="657"/>
      <c r="CH16" s="657"/>
      <c r="CI16" s="657"/>
      <c r="CJ16" s="657"/>
      <c r="CK16" s="657"/>
      <c r="CL16" s="657"/>
      <c r="CM16" s="657"/>
      <c r="CN16" s="657"/>
      <c r="CO16" s="657"/>
      <c r="CP16" s="657"/>
      <c r="CQ16" s="658"/>
      <c r="CR16" s="641">
        <v>5098</v>
      </c>
      <c r="CS16" s="642"/>
      <c r="CT16" s="642"/>
      <c r="CU16" s="642"/>
      <c r="CV16" s="642"/>
      <c r="CW16" s="642"/>
      <c r="CX16" s="642"/>
      <c r="CY16" s="643"/>
      <c r="CZ16" s="644">
        <v>0</v>
      </c>
      <c r="DA16" s="644"/>
      <c r="DB16" s="644"/>
      <c r="DC16" s="644"/>
      <c r="DD16" s="650" t="s">
        <v>180</v>
      </c>
      <c r="DE16" s="642"/>
      <c r="DF16" s="642"/>
      <c r="DG16" s="642"/>
      <c r="DH16" s="642"/>
      <c r="DI16" s="642"/>
      <c r="DJ16" s="642"/>
      <c r="DK16" s="642"/>
      <c r="DL16" s="642"/>
      <c r="DM16" s="642"/>
      <c r="DN16" s="642"/>
      <c r="DO16" s="642"/>
      <c r="DP16" s="643"/>
      <c r="DQ16" s="650">
        <v>383</v>
      </c>
      <c r="DR16" s="642"/>
      <c r="DS16" s="642"/>
      <c r="DT16" s="642"/>
      <c r="DU16" s="642"/>
      <c r="DV16" s="642"/>
      <c r="DW16" s="642"/>
      <c r="DX16" s="642"/>
      <c r="DY16" s="642"/>
      <c r="DZ16" s="642"/>
      <c r="EA16" s="642"/>
      <c r="EB16" s="642"/>
      <c r="EC16" s="651"/>
    </row>
    <row r="17" spans="2:133" ht="11.25" customHeight="1">
      <c r="B17" s="638" t="s">
        <v>269</v>
      </c>
      <c r="C17" s="639"/>
      <c r="D17" s="639"/>
      <c r="E17" s="639"/>
      <c r="F17" s="639"/>
      <c r="G17" s="639"/>
      <c r="H17" s="639"/>
      <c r="I17" s="639"/>
      <c r="J17" s="639"/>
      <c r="K17" s="639"/>
      <c r="L17" s="639"/>
      <c r="M17" s="639"/>
      <c r="N17" s="639"/>
      <c r="O17" s="639"/>
      <c r="P17" s="639"/>
      <c r="Q17" s="640"/>
      <c r="R17" s="641">
        <v>333127</v>
      </c>
      <c r="S17" s="642"/>
      <c r="T17" s="642"/>
      <c r="U17" s="642"/>
      <c r="V17" s="642"/>
      <c r="W17" s="642"/>
      <c r="X17" s="642"/>
      <c r="Y17" s="643"/>
      <c r="Z17" s="644">
        <v>0.2</v>
      </c>
      <c r="AA17" s="644"/>
      <c r="AB17" s="644"/>
      <c r="AC17" s="644"/>
      <c r="AD17" s="645">
        <v>333127</v>
      </c>
      <c r="AE17" s="645"/>
      <c r="AF17" s="645"/>
      <c r="AG17" s="645"/>
      <c r="AH17" s="645"/>
      <c r="AI17" s="645"/>
      <c r="AJ17" s="645"/>
      <c r="AK17" s="645"/>
      <c r="AL17" s="646">
        <v>0.4</v>
      </c>
      <c r="AM17" s="647"/>
      <c r="AN17" s="647"/>
      <c r="AO17" s="648"/>
      <c r="AP17" s="638" t="s">
        <v>270</v>
      </c>
      <c r="AQ17" s="639"/>
      <c r="AR17" s="639"/>
      <c r="AS17" s="639"/>
      <c r="AT17" s="639"/>
      <c r="AU17" s="639"/>
      <c r="AV17" s="639"/>
      <c r="AW17" s="639"/>
      <c r="AX17" s="639"/>
      <c r="AY17" s="639"/>
      <c r="AZ17" s="639"/>
      <c r="BA17" s="639"/>
      <c r="BB17" s="639"/>
      <c r="BC17" s="639"/>
      <c r="BD17" s="639"/>
      <c r="BE17" s="639"/>
      <c r="BF17" s="640"/>
      <c r="BG17" s="641" t="s">
        <v>248</v>
      </c>
      <c r="BH17" s="642"/>
      <c r="BI17" s="642"/>
      <c r="BJ17" s="642"/>
      <c r="BK17" s="642"/>
      <c r="BL17" s="642"/>
      <c r="BM17" s="642"/>
      <c r="BN17" s="643"/>
      <c r="BO17" s="644" t="s">
        <v>242</v>
      </c>
      <c r="BP17" s="644"/>
      <c r="BQ17" s="644"/>
      <c r="BR17" s="644"/>
      <c r="BS17" s="650" t="s">
        <v>248</v>
      </c>
      <c r="BT17" s="642"/>
      <c r="BU17" s="642"/>
      <c r="BV17" s="642"/>
      <c r="BW17" s="642"/>
      <c r="BX17" s="642"/>
      <c r="BY17" s="642"/>
      <c r="BZ17" s="642"/>
      <c r="CA17" s="642"/>
      <c r="CB17" s="651"/>
      <c r="CD17" s="656" t="s">
        <v>271</v>
      </c>
      <c r="CE17" s="657"/>
      <c r="CF17" s="657"/>
      <c r="CG17" s="657"/>
      <c r="CH17" s="657"/>
      <c r="CI17" s="657"/>
      <c r="CJ17" s="657"/>
      <c r="CK17" s="657"/>
      <c r="CL17" s="657"/>
      <c r="CM17" s="657"/>
      <c r="CN17" s="657"/>
      <c r="CO17" s="657"/>
      <c r="CP17" s="657"/>
      <c r="CQ17" s="658"/>
      <c r="CR17" s="641">
        <v>14765210</v>
      </c>
      <c r="CS17" s="642"/>
      <c r="CT17" s="642"/>
      <c r="CU17" s="642"/>
      <c r="CV17" s="642"/>
      <c r="CW17" s="642"/>
      <c r="CX17" s="642"/>
      <c r="CY17" s="643"/>
      <c r="CZ17" s="644">
        <v>8.6</v>
      </c>
      <c r="DA17" s="644"/>
      <c r="DB17" s="644"/>
      <c r="DC17" s="644"/>
      <c r="DD17" s="650" t="s">
        <v>242</v>
      </c>
      <c r="DE17" s="642"/>
      <c r="DF17" s="642"/>
      <c r="DG17" s="642"/>
      <c r="DH17" s="642"/>
      <c r="DI17" s="642"/>
      <c r="DJ17" s="642"/>
      <c r="DK17" s="642"/>
      <c r="DL17" s="642"/>
      <c r="DM17" s="642"/>
      <c r="DN17" s="642"/>
      <c r="DO17" s="642"/>
      <c r="DP17" s="643"/>
      <c r="DQ17" s="650">
        <v>13992568</v>
      </c>
      <c r="DR17" s="642"/>
      <c r="DS17" s="642"/>
      <c r="DT17" s="642"/>
      <c r="DU17" s="642"/>
      <c r="DV17" s="642"/>
      <c r="DW17" s="642"/>
      <c r="DX17" s="642"/>
      <c r="DY17" s="642"/>
      <c r="DZ17" s="642"/>
      <c r="EA17" s="642"/>
      <c r="EB17" s="642"/>
      <c r="EC17" s="651"/>
    </row>
    <row r="18" spans="2:133" ht="11.25" customHeight="1">
      <c r="B18" s="638" t="s">
        <v>272</v>
      </c>
      <c r="C18" s="639"/>
      <c r="D18" s="639"/>
      <c r="E18" s="639"/>
      <c r="F18" s="639"/>
      <c r="G18" s="639"/>
      <c r="H18" s="639"/>
      <c r="I18" s="639"/>
      <c r="J18" s="639"/>
      <c r="K18" s="639"/>
      <c r="L18" s="639"/>
      <c r="M18" s="639"/>
      <c r="N18" s="639"/>
      <c r="O18" s="639"/>
      <c r="P18" s="639"/>
      <c r="Q18" s="640"/>
      <c r="R18" s="641">
        <v>3665382</v>
      </c>
      <c r="S18" s="642"/>
      <c r="T18" s="642"/>
      <c r="U18" s="642"/>
      <c r="V18" s="642"/>
      <c r="W18" s="642"/>
      <c r="X18" s="642"/>
      <c r="Y18" s="643"/>
      <c r="Z18" s="644">
        <v>2.1</v>
      </c>
      <c r="AA18" s="644"/>
      <c r="AB18" s="644"/>
      <c r="AC18" s="644"/>
      <c r="AD18" s="645">
        <v>3268177</v>
      </c>
      <c r="AE18" s="645"/>
      <c r="AF18" s="645"/>
      <c r="AG18" s="645"/>
      <c r="AH18" s="645"/>
      <c r="AI18" s="645"/>
      <c r="AJ18" s="645"/>
      <c r="AK18" s="645"/>
      <c r="AL18" s="646">
        <v>3.5</v>
      </c>
      <c r="AM18" s="647"/>
      <c r="AN18" s="647"/>
      <c r="AO18" s="648"/>
      <c r="AP18" s="638" t="s">
        <v>273</v>
      </c>
      <c r="AQ18" s="639"/>
      <c r="AR18" s="639"/>
      <c r="AS18" s="639"/>
      <c r="AT18" s="639"/>
      <c r="AU18" s="639"/>
      <c r="AV18" s="639"/>
      <c r="AW18" s="639"/>
      <c r="AX18" s="639"/>
      <c r="AY18" s="639"/>
      <c r="AZ18" s="639"/>
      <c r="BA18" s="639"/>
      <c r="BB18" s="639"/>
      <c r="BC18" s="639"/>
      <c r="BD18" s="639"/>
      <c r="BE18" s="639"/>
      <c r="BF18" s="640"/>
      <c r="BG18" s="641" t="s">
        <v>248</v>
      </c>
      <c r="BH18" s="642"/>
      <c r="BI18" s="642"/>
      <c r="BJ18" s="642"/>
      <c r="BK18" s="642"/>
      <c r="BL18" s="642"/>
      <c r="BM18" s="642"/>
      <c r="BN18" s="643"/>
      <c r="BO18" s="644" t="s">
        <v>248</v>
      </c>
      <c r="BP18" s="644"/>
      <c r="BQ18" s="644"/>
      <c r="BR18" s="644"/>
      <c r="BS18" s="650" t="s">
        <v>248</v>
      </c>
      <c r="BT18" s="642"/>
      <c r="BU18" s="642"/>
      <c r="BV18" s="642"/>
      <c r="BW18" s="642"/>
      <c r="BX18" s="642"/>
      <c r="BY18" s="642"/>
      <c r="BZ18" s="642"/>
      <c r="CA18" s="642"/>
      <c r="CB18" s="651"/>
      <c r="CD18" s="656" t="s">
        <v>274</v>
      </c>
      <c r="CE18" s="657"/>
      <c r="CF18" s="657"/>
      <c r="CG18" s="657"/>
      <c r="CH18" s="657"/>
      <c r="CI18" s="657"/>
      <c r="CJ18" s="657"/>
      <c r="CK18" s="657"/>
      <c r="CL18" s="657"/>
      <c r="CM18" s="657"/>
      <c r="CN18" s="657"/>
      <c r="CO18" s="657"/>
      <c r="CP18" s="657"/>
      <c r="CQ18" s="658"/>
      <c r="CR18" s="641" t="s">
        <v>248</v>
      </c>
      <c r="CS18" s="642"/>
      <c r="CT18" s="642"/>
      <c r="CU18" s="642"/>
      <c r="CV18" s="642"/>
      <c r="CW18" s="642"/>
      <c r="CX18" s="642"/>
      <c r="CY18" s="643"/>
      <c r="CZ18" s="644" t="s">
        <v>180</v>
      </c>
      <c r="DA18" s="644"/>
      <c r="DB18" s="644"/>
      <c r="DC18" s="644"/>
      <c r="DD18" s="650" t="s">
        <v>242</v>
      </c>
      <c r="DE18" s="642"/>
      <c r="DF18" s="642"/>
      <c r="DG18" s="642"/>
      <c r="DH18" s="642"/>
      <c r="DI18" s="642"/>
      <c r="DJ18" s="642"/>
      <c r="DK18" s="642"/>
      <c r="DL18" s="642"/>
      <c r="DM18" s="642"/>
      <c r="DN18" s="642"/>
      <c r="DO18" s="642"/>
      <c r="DP18" s="643"/>
      <c r="DQ18" s="650" t="s">
        <v>242</v>
      </c>
      <c r="DR18" s="642"/>
      <c r="DS18" s="642"/>
      <c r="DT18" s="642"/>
      <c r="DU18" s="642"/>
      <c r="DV18" s="642"/>
      <c r="DW18" s="642"/>
      <c r="DX18" s="642"/>
      <c r="DY18" s="642"/>
      <c r="DZ18" s="642"/>
      <c r="EA18" s="642"/>
      <c r="EB18" s="642"/>
      <c r="EC18" s="651"/>
    </row>
    <row r="19" spans="2:133" ht="11.25" customHeight="1">
      <c r="B19" s="638" t="s">
        <v>275</v>
      </c>
      <c r="C19" s="639"/>
      <c r="D19" s="639"/>
      <c r="E19" s="639"/>
      <c r="F19" s="639"/>
      <c r="G19" s="639"/>
      <c r="H19" s="639"/>
      <c r="I19" s="639"/>
      <c r="J19" s="639"/>
      <c r="K19" s="639"/>
      <c r="L19" s="639"/>
      <c r="M19" s="639"/>
      <c r="N19" s="639"/>
      <c r="O19" s="639"/>
      <c r="P19" s="639"/>
      <c r="Q19" s="640"/>
      <c r="R19" s="641">
        <v>3268177</v>
      </c>
      <c r="S19" s="642"/>
      <c r="T19" s="642"/>
      <c r="U19" s="642"/>
      <c r="V19" s="642"/>
      <c r="W19" s="642"/>
      <c r="X19" s="642"/>
      <c r="Y19" s="643"/>
      <c r="Z19" s="644">
        <v>1.9</v>
      </c>
      <c r="AA19" s="644"/>
      <c r="AB19" s="644"/>
      <c r="AC19" s="644"/>
      <c r="AD19" s="645">
        <v>3268177</v>
      </c>
      <c r="AE19" s="645"/>
      <c r="AF19" s="645"/>
      <c r="AG19" s="645"/>
      <c r="AH19" s="645"/>
      <c r="AI19" s="645"/>
      <c r="AJ19" s="645"/>
      <c r="AK19" s="645"/>
      <c r="AL19" s="646">
        <v>3.5</v>
      </c>
      <c r="AM19" s="647"/>
      <c r="AN19" s="647"/>
      <c r="AO19" s="648"/>
      <c r="AP19" s="638" t="s">
        <v>276</v>
      </c>
      <c r="AQ19" s="639"/>
      <c r="AR19" s="639"/>
      <c r="AS19" s="639"/>
      <c r="AT19" s="639"/>
      <c r="AU19" s="639"/>
      <c r="AV19" s="639"/>
      <c r="AW19" s="639"/>
      <c r="AX19" s="639"/>
      <c r="AY19" s="639"/>
      <c r="AZ19" s="639"/>
      <c r="BA19" s="639"/>
      <c r="BB19" s="639"/>
      <c r="BC19" s="639"/>
      <c r="BD19" s="639"/>
      <c r="BE19" s="639"/>
      <c r="BF19" s="640"/>
      <c r="BG19" s="641">
        <v>8945761</v>
      </c>
      <c r="BH19" s="642"/>
      <c r="BI19" s="642"/>
      <c r="BJ19" s="642"/>
      <c r="BK19" s="642"/>
      <c r="BL19" s="642"/>
      <c r="BM19" s="642"/>
      <c r="BN19" s="643"/>
      <c r="BO19" s="644">
        <v>10.3</v>
      </c>
      <c r="BP19" s="644"/>
      <c r="BQ19" s="644"/>
      <c r="BR19" s="644"/>
      <c r="BS19" s="650" t="s">
        <v>180</v>
      </c>
      <c r="BT19" s="642"/>
      <c r="BU19" s="642"/>
      <c r="BV19" s="642"/>
      <c r="BW19" s="642"/>
      <c r="BX19" s="642"/>
      <c r="BY19" s="642"/>
      <c r="BZ19" s="642"/>
      <c r="CA19" s="642"/>
      <c r="CB19" s="651"/>
      <c r="CD19" s="656" t="s">
        <v>277</v>
      </c>
      <c r="CE19" s="657"/>
      <c r="CF19" s="657"/>
      <c r="CG19" s="657"/>
      <c r="CH19" s="657"/>
      <c r="CI19" s="657"/>
      <c r="CJ19" s="657"/>
      <c r="CK19" s="657"/>
      <c r="CL19" s="657"/>
      <c r="CM19" s="657"/>
      <c r="CN19" s="657"/>
      <c r="CO19" s="657"/>
      <c r="CP19" s="657"/>
      <c r="CQ19" s="658"/>
      <c r="CR19" s="641" t="s">
        <v>248</v>
      </c>
      <c r="CS19" s="642"/>
      <c r="CT19" s="642"/>
      <c r="CU19" s="642"/>
      <c r="CV19" s="642"/>
      <c r="CW19" s="642"/>
      <c r="CX19" s="642"/>
      <c r="CY19" s="643"/>
      <c r="CZ19" s="644" t="s">
        <v>248</v>
      </c>
      <c r="DA19" s="644"/>
      <c r="DB19" s="644"/>
      <c r="DC19" s="644"/>
      <c r="DD19" s="650" t="s">
        <v>180</v>
      </c>
      <c r="DE19" s="642"/>
      <c r="DF19" s="642"/>
      <c r="DG19" s="642"/>
      <c r="DH19" s="642"/>
      <c r="DI19" s="642"/>
      <c r="DJ19" s="642"/>
      <c r="DK19" s="642"/>
      <c r="DL19" s="642"/>
      <c r="DM19" s="642"/>
      <c r="DN19" s="642"/>
      <c r="DO19" s="642"/>
      <c r="DP19" s="643"/>
      <c r="DQ19" s="650" t="s">
        <v>242</v>
      </c>
      <c r="DR19" s="642"/>
      <c r="DS19" s="642"/>
      <c r="DT19" s="642"/>
      <c r="DU19" s="642"/>
      <c r="DV19" s="642"/>
      <c r="DW19" s="642"/>
      <c r="DX19" s="642"/>
      <c r="DY19" s="642"/>
      <c r="DZ19" s="642"/>
      <c r="EA19" s="642"/>
      <c r="EB19" s="642"/>
      <c r="EC19" s="651"/>
    </row>
    <row r="20" spans="2:133" ht="11.25" customHeight="1">
      <c r="B20" s="638" t="s">
        <v>278</v>
      </c>
      <c r="C20" s="639"/>
      <c r="D20" s="639"/>
      <c r="E20" s="639"/>
      <c r="F20" s="639"/>
      <c r="G20" s="639"/>
      <c r="H20" s="639"/>
      <c r="I20" s="639"/>
      <c r="J20" s="639"/>
      <c r="K20" s="639"/>
      <c r="L20" s="639"/>
      <c r="M20" s="639"/>
      <c r="N20" s="639"/>
      <c r="O20" s="639"/>
      <c r="P20" s="639"/>
      <c r="Q20" s="640"/>
      <c r="R20" s="641">
        <v>397205</v>
      </c>
      <c r="S20" s="642"/>
      <c r="T20" s="642"/>
      <c r="U20" s="642"/>
      <c r="V20" s="642"/>
      <c r="W20" s="642"/>
      <c r="X20" s="642"/>
      <c r="Y20" s="643"/>
      <c r="Z20" s="644">
        <v>0.2</v>
      </c>
      <c r="AA20" s="644"/>
      <c r="AB20" s="644"/>
      <c r="AC20" s="644"/>
      <c r="AD20" s="645" t="s">
        <v>180</v>
      </c>
      <c r="AE20" s="645"/>
      <c r="AF20" s="645"/>
      <c r="AG20" s="645"/>
      <c r="AH20" s="645"/>
      <c r="AI20" s="645"/>
      <c r="AJ20" s="645"/>
      <c r="AK20" s="645"/>
      <c r="AL20" s="646" t="s">
        <v>248</v>
      </c>
      <c r="AM20" s="647"/>
      <c r="AN20" s="647"/>
      <c r="AO20" s="648"/>
      <c r="AP20" s="638" t="s">
        <v>279</v>
      </c>
      <c r="AQ20" s="639"/>
      <c r="AR20" s="639"/>
      <c r="AS20" s="639"/>
      <c r="AT20" s="639"/>
      <c r="AU20" s="639"/>
      <c r="AV20" s="639"/>
      <c r="AW20" s="639"/>
      <c r="AX20" s="639"/>
      <c r="AY20" s="639"/>
      <c r="AZ20" s="639"/>
      <c r="BA20" s="639"/>
      <c r="BB20" s="639"/>
      <c r="BC20" s="639"/>
      <c r="BD20" s="639"/>
      <c r="BE20" s="639"/>
      <c r="BF20" s="640"/>
      <c r="BG20" s="641">
        <v>8945761</v>
      </c>
      <c r="BH20" s="642"/>
      <c r="BI20" s="642"/>
      <c r="BJ20" s="642"/>
      <c r="BK20" s="642"/>
      <c r="BL20" s="642"/>
      <c r="BM20" s="642"/>
      <c r="BN20" s="643"/>
      <c r="BO20" s="644">
        <v>10.3</v>
      </c>
      <c r="BP20" s="644"/>
      <c r="BQ20" s="644"/>
      <c r="BR20" s="644"/>
      <c r="BS20" s="650" t="s">
        <v>242</v>
      </c>
      <c r="BT20" s="642"/>
      <c r="BU20" s="642"/>
      <c r="BV20" s="642"/>
      <c r="BW20" s="642"/>
      <c r="BX20" s="642"/>
      <c r="BY20" s="642"/>
      <c r="BZ20" s="642"/>
      <c r="CA20" s="642"/>
      <c r="CB20" s="651"/>
      <c r="CD20" s="656" t="s">
        <v>280</v>
      </c>
      <c r="CE20" s="657"/>
      <c r="CF20" s="657"/>
      <c r="CG20" s="657"/>
      <c r="CH20" s="657"/>
      <c r="CI20" s="657"/>
      <c r="CJ20" s="657"/>
      <c r="CK20" s="657"/>
      <c r="CL20" s="657"/>
      <c r="CM20" s="657"/>
      <c r="CN20" s="657"/>
      <c r="CO20" s="657"/>
      <c r="CP20" s="657"/>
      <c r="CQ20" s="658"/>
      <c r="CR20" s="641">
        <v>172108135</v>
      </c>
      <c r="CS20" s="642"/>
      <c r="CT20" s="642"/>
      <c r="CU20" s="642"/>
      <c r="CV20" s="642"/>
      <c r="CW20" s="642"/>
      <c r="CX20" s="642"/>
      <c r="CY20" s="643"/>
      <c r="CZ20" s="644">
        <v>100</v>
      </c>
      <c r="DA20" s="644"/>
      <c r="DB20" s="644"/>
      <c r="DC20" s="644"/>
      <c r="DD20" s="650">
        <v>17114963</v>
      </c>
      <c r="DE20" s="642"/>
      <c r="DF20" s="642"/>
      <c r="DG20" s="642"/>
      <c r="DH20" s="642"/>
      <c r="DI20" s="642"/>
      <c r="DJ20" s="642"/>
      <c r="DK20" s="642"/>
      <c r="DL20" s="642"/>
      <c r="DM20" s="642"/>
      <c r="DN20" s="642"/>
      <c r="DO20" s="642"/>
      <c r="DP20" s="643"/>
      <c r="DQ20" s="650">
        <v>110440584</v>
      </c>
      <c r="DR20" s="642"/>
      <c r="DS20" s="642"/>
      <c r="DT20" s="642"/>
      <c r="DU20" s="642"/>
      <c r="DV20" s="642"/>
      <c r="DW20" s="642"/>
      <c r="DX20" s="642"/>
      <c r="DY20" s="642"/>
      <c r="DZ20" s="642"/>
      <c r="EA20" s="642"/>
      <c r="EB20" s="642"/>
      <c r="EC20" s="651"/>
    </row>
    <row r="21" spans="2:133" ht="11.25" customHeight="1">
      <c r="B21" s="638" t="s">
        <v>281</v>
      </c>
      <c r="C21" s="639"/>
      <c r="D21" s="639"/>
      <c r="E21" s="639"/>
      <c r="F21" s="639"/>
      <c r="G21" s="639"/>
      <c r="H21" s="639"/>
      <c r="I21" s="639"/>
      <c r="J21" s="639"/>
      <c r="K21" s="639"/>
      <c r="L21" s="639"/>
      <c r="M21" s="639"/>
      <c r="N21" s="639"/>
      <c r="O21" s="639"/>
      <c r="P21" s="639"/>
      <c r="Q21" s="640"/>
      <c r="R21" s="641" t="s">
        <v>242</v>
      </c>
      <c r="S21" s="642"/>
      <c r="T21" s="642"/>
      <c r="U21" s="642"/>
      <c r="V21" s="642"/>
      <c r="W21" s="642"/>
      <c r="X21" s="642"/>
      <c r="Y21" s="643"/>
      <c r="Z21" s="644" t="s">
        <v>180</v>
      </c>
      <c r="AA21" s="644"/>
      <c r="AB21" s="644"/>
      <c r="AC21" s="644"/>
      <c r="AD21" s="645" t="s">
        <v>248</v>
      </c>
      <c r="AE21" s="645"/>
      <c r="AF21" s="645"/>
      <c r="AG21" s="645"/>
      <c r="AH21" s="645"/>
      <c r="AI21" s="645"/>
      <c r="AJ21" s="645"/>
      <c r="AK21" s="645"/>
      <c r="AL21" s="646" t="s">
        <v>248</v>
      </c>
      <c r="AM21" s="647"/>
      <c r="AN21" s="647"/>
      <c r="AO21" s="648"/>
      <c r="AP21" s="659" t="s">
        <v>282</v>
      </c>
      <c r="AQ21" s="660"/>
      <c r="AR21" s="660"/>
      <c r="AS21" s="660"/>
      <c r="AT21" s="660"/>
      <c r="AU21" s="660"/>
      <c r="AV21" s="660"/>
      <c r="AW21" s="660"/>
      <c r="AX21" s="660"/>
      <c r="AY21" s="660"/>
      <c r="AZ21" s="660"/>
      <c r="BA21" s="660"/>
      <c r="BB21" s="660"/>
      <c r="BC21" s="660"/>
      <c r="BD21" s="660"/>
      <c r="BE21" s="660"/>
      <c r="BF21" s="661"/>
      <c r="BG21" s="641">
        <v>16731</v>
      </c>
      <c r="BH21" s="642"/>
      <c r="BI21" s="642"/>
      <c r="BJ21" s="642"/>
      <c r="BK21" s="642"/>
      <c r="BL21" s="642"/>
      <c r="BM21" s="642"/>
      <c r="BN21" s="643"/>
      <c r="BO21" s="644">
        <v>0</v>
      </c>
      <c r="BP21" s="644"/>
      <c r="BQ21" s="644"/>
      <c r="BR21" s="644"/>
      <c r="BS21" s="650" t="s">
        <v>242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283</v>
      </c>
      <c r="C22" s="639"/>
      <c r="D22" s="639"/>
      <c r="E22" s="639"/>
      <c r="F22" s="639"/>
      <c r="G22" s="639"/>
      <c r="H22" s="639"/>
      <c r="I22" s="639"/>
      <c r="J22" s="639"/>
      <c r="K22" s="639"/>
      <c r="L22" s="639"/>
      <c r="M22" s="639"/>
      <c r="N22" s="639"/>
      <c r="O22" s="639"/>
      <c r="P22" s="639"/>
      <c r="Q22" s="640"/>
      <c r="R22" s="641">
        <v>101499452</v>
      </c>
      <c r="S22" s="642"/>
      <c r="T22" s="642"/>
      <c r="U22" s="642"/>
      <c r="V22" s="642"/>
      <c r="W22" s="642"/>
      <c r="X22" s="642"/>
      <c r="Y22" s="643"/>
      <c r="Z22" s="644">
        <v>58.6</v>
      </c>
      <c r="AA22" s="644"/>
      <c r="AB22" s="644"/>
      <c r="AC22" s="644"/>
      <c r="AD22" s="645">
        <v>93503351</v>
      </c>
      <c r="AE22" s="645"/>
      <c r="AF22" s="645"/>
      <c r="AG22" s="645"/>
      <c r="AH22" s="645"/>
      <c r="AI22" s="645"/>
      <c r="AJ22" s="645"/>
      <c r="AK22" s="645"/>
      <c r="AL22" s="646">
        <v>98.9</v>
      </c>
      <c r="AM22" s="647"/>
      <c r="AN22" s="647"/>
      <c r="AO22" s="648"/>
      <c r="AP22" s="659" t="s">
        <v>284</v>
      </c>
      <c r="AQ22" s="660"/>
      <c r="AR22" s="660"/>
      <c r="AS22" s="660"/>
      <c r="AT22" s="660"/>
      <c r="AU22" s="660"/>
      <c r="AV22" s="660"/>
      <c r="AW22" s="660"/>
      <c r="AX22" s="660"/>
      <c r="AY22" s="660"/>
      <c r="AZ22" s="660"/>
      <c r="BA22" s="660"/>
      <c r="BB22" s="660"/>
      <c r="BC22" s="660"/>
      <c r="BD22" s="660"/>
      <c r="BE22" s="660"/>
      <c r="BF22" s="661"/>
      <c r="BG22" s="641">
        <v>1330134</v>
      </c>
      <c r="BH22" s="642"/>
      <c r="BI22" s="642"/>
      <c r="BJ22" s="642"/>
      <c r="BK22" s="642"/>
      <c r="BL22" s="642"/>
      <c r="BM22" s="642"/>
      <c r="BN22" s="643"/>
      <c r="BO22" s="644">
        <v>1.5</v>
      </c>
      <c r="BP22" s="644"/>
      <c r="BQ22" s="644"/>
      <c r="BR22" s="644"/>
      <c r="BS22" s="650" t="s">
        <v>242</v>
      </c>
      <c r="BT22" s="642"/>
      <c r="BU22" s="642"/>
      <c r="BV22" s="642"/>
      <c r="BW22" s="642"/>
      <c r="BX22" s="642"/>
      <c r="BY22" s="642"/>
      <c r="BZ22" s="642"/>
      <c r="CA22" s="642"/>
      <c r="CB22" s="651"/>
      <c r="CD22" s="623" t="s">
        <v>285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286</v>
      </c>
      <c r="C23" s="639"/>
      <c r="D23" s="639"/>
      <c r="E23" s="639"/>
      <c r="F23" s="639"/>
      <c r="G23" s="639"/>
      <c r="H23" s="639"/>
      <c r="I23" s="639"/>
      <c r="J23" s="639"/>
      <c r="K23" s="639"/>
      <c r="L23" s="639"/>
      <c r="M23" s="639"/>
      <c r="N23" s="639"/>
      <c r="O23" s="639"/>
      <c r="P23" s="639"/>
      <c r="Q23" s="640"/>
      <c r="R23" s="641">
        <v>60691</v>
      </c>
      <c r="S23" s="642"/>
      <c r="T23" s="642"/>
      <c r="U23" s="642"/>
      <c r="V23" s="642"/>
      <c r="W23" s="642"/>
      <c r="X23" s="642"/>
      <c r="Y23" s="643"/>
      <c r="Z23" s="644">
        <v>0</v>
      </c>
      <c r="AA23" s="644"/>
      <c r="AB23" s="644"/>
      <c r="AC23" s="644"/>
      <c r="AD23" s="645">
        <v>60691</v>
      </c>
      <c r="AE23" s="645"/>
      <c r="AF23" s="645"/>
      <c r="AG23" s="645"/>
      <c r="AH23" s="645"/>
      <c r="AI23" s="645"/>
      <c r="AJ23" s="645"/>
      <c r="AK23" s="645"/>
      <c r="AL23" s="646">
        <v>0.1</v>
      </c>
      <c r="AM23" s="647"/>
      <c r="AN23" s="647"/>
      <c r="AO23" s="648"/>
      <c r="AP23" s="659" t="s">
        <v>287</v>
      </c>
      <c r="AQ23" s="660"/>
      <c r="AR23" s="660"/>
      <c r="AS23" s="660"/>
      <c r="AT23" s="660"/>
      <c r="AU23" s="660"/>
      <c r="AV23" s="660"/>
      <c r="AW23" s="660"/>
      <c r="AX23" s="660"/>
      <c r="AY23" s="660"/>
      <c r="AZ23" s="660"/>
      <c r="BA23" s="660"/>
      <c r="BB23" s="660"/>
      <c r="BC23" s="660"/>
      <c r="BD23" s="660"/>
      <c r="BE23" s="660"/>
      <c r="BF23" s="661"/>
      <c r="BG23" s="641">
        <v>7598896</v>
      </c>
      <c r="BH23" s="642"/>
      <c r="BI23" s="642"/>
      <c r="BJ23" s="642"/>
      <c r="BK23" s="642"/>
      <c r="BL23" s="642"/>
      <c r="BM23" s="642"/>
      <c r="BN23" s="643"/>
      <c r="BO23" s="644">
        <v>8.6999999999999993</v>
      </c>
      <c r="BP23" s="644"/>
      <c r="BQ23" s="644"/>
      <c r="BR23" s="644"/>
      <c r="BS23" s="650" t="s">
        <v>242</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288</v>
      </c>
      <c r="CS23" s="624"/>
      <c r="CT23" s="624"/>
      <c r="CU23" s="624"/>
      <c r="CV23" s="624"/>
      <c r="CW23" s="624"/>
      <c r="CX23" s="624"/>
      <c r="CY23" s="625"/>
      <c r="CZ23" s="623" t="s">
        <v>289</v>
      </c>
      <c r="DA23" s="624"/>
      <c r="DB23" s="624"/>
      <c r="DC23" s="625"/>
      <c r="DD23" s="623" t="s">
        <v>290</v>
      </c>
      <c r="DE23" s="624"/>
      <c r="DF23" s="624"/>
      <c r="DG23" s="624"/>
      <c r="DH23" s="624"/>
      <c r="DI23" s="624"/>
      <c r="DJ23" s="624"/>
      <c r="DK23" s="625"/>
      <c r="DL23" s="671" t="s">
        <v>291</v>
      </c>
      <c r="DM23" s="672"/>
      <c r="DN23" s="672"/>
      <c r="DO23" s="672"/>
      <c r="DP23" s="672"/>
      <c r="DQ23" s="672"/>
      <c r="DR23" s="672"/>
      <c r="DS23" s="672"/>
      <c r="DT23" s="672"/>
      <c r="DU23" s="672"/>
      <c r="DV23" s="673"/>
      <c r="DW23" s="623" t="s">
        <v>292</v>
      </c>
      <c r="DX23" s="624"/>
      <c r="DY23" s="624"/>
      <c r="DZ23" s="624"/>
      <c r="EA23" s="624"/>
      <c r="EB23" s="624"/>
      <c r="EC23" s="625"/>
    </row>
    <row r="24" spans="2:133" ht="11.25" customHeight="1">
      <c r="B24" s="638" t="s">
        <v>293</v>
      </c>
      <c r="C24" s="639"/>
      <c r="D24" s="639"/>
      <c r="E24" s="639"/>
      <c r="F24" s="639"/>
      <c r="G24" s="639"/>
      <c r="H24" s="639"/>
      <c r="I24" s="639"/>
      <c r="J24" s="639"/>
      <c r="K24" s="639"/>
      <c r="L24" s="639"/>
      <c r="M24" s="639"/>
      <c r="N24" s="639"/>
      <c r="O24" s="639"/>
      <c r="P24" s="639"/>
      <c r="Q24" s="640"/>
      <c r="R24" s="641">
        <v>1143440</v>
      </c>
      <c r="S24" s="642"/>
      <c r="T24" s="642"/>
      <c r="U24" s="642"/>
      <c r="V24" s="642"/>
      <c r="W24" s="642"/>
      <c r="X24" s="642"/>
      <c r="Y24" s="643"/>
      <c r="Z24" s="644">
        <v>0.7</v>
      </c>
      <c r="AA24" s="644"/>
      <c r="AB24" s="644"/>
      <c r="AC24" s="644"/>
      <c r="AD24" s="645" t="s">
        <v>242</v>
      </c>
      <c r="AE24" s="645"/>
      <c r="AF24" s="645"/>
      <c r="AG24" s="645"/>
      <c r="AH24" s="645"/>
      <c r="AI24" s="645"/>
      <c r="AJ24" s="645"/>
      <c r="AK24" s="645"/>
      <c r="AL24" s="646" t="s">
        <v>248</v>
      </c>
      <c r="AM24" s="647"/>
      <c r="AN24" s="647"/>
      <c r="AO24" s="648"/>
      <c r="AP24" s="659" t="s">
        <v>294</v>
      </c>
      <c r="AQ24" s="660"/>
      <c r="AR24" s="660"/>
      <c r="AS24" s="660"/>
      <c r="AT24" s="660"/>
      <c r="AU24" s="660"/>
      <c r="AV24" s="660"/>
      <c r="AW24" s="660"/>
      <c r="AX24" s="660"/>
      <c r="AY24" s="660"/>
      <c r="AZ24" s="660"/>
      <c r="BA24" s="660"/>
      <c r="BB24" s="660"/>
      <c r="BC24" s="660"/>
      <c r="BD24" s="660"/>
      <c r="BE24" s="660"/>
      <c r="BF24" s="661"/>
      <c r="BG24" s="641" t="s">
        <v>248</v>
      </c>
      <c r="BH24" s="642"/>
      <c r="BI24" s="642"/>
      <c r="BJ24" s="642"/>
      <c r="BK24" s="642"/>
      <c r="BL24" s="642"/>
      <c r="BM24" s="642"/>
      <c r="BN24" s="643"/>
      <c r="BO24" s="644" t="s">
        <v>248</v>
      </c>
      <c r="BP24" s="644"/>
      <c r="BQ24" s="644"/>
      <c r="BR24" s="644"/>
      <c r="BS24" s="650" t="s">
        <v>248</v>
      </c>
      <c r="BT24" s="642"/>
      <c r="BU24" s="642"/>
      <c r="BV24" s="642"/>
      <c r="BW24" s="642"/>
      <c r="BX24" s="642"/>
      <c r="BY24" s="642"/>
      <c r="BZ24" s="642"/>
      <c r="CA24" s="642"/>
      <c r="CB24" s="651"/>
      <c r="CD24" s="652" t="s">
        <v>295</v>
      </c>
      <c r="CE24" s="653"/>
      <c r="CF24" s="653"/>
      <c r="CG24" s="653"/>
      <c r="CH24" s="653"/>
      <c r="CI24" s="653"/>
      <c r="CJ24" s="653"/>
      <c r="CK24" s="653"/>
      <c r="CL24" s="653"/>
      <c r="CM24" s="653"/>
      <c r="CN24" s="653"/>
      <c r="CO24" s="653"/>
      <c r="CP24" s="653"/>
      <c r="CQ24" s="654"/>
      <c r="CR24" s="630">
        <v>97626871</v>
      </c>
      <c r="CS24" s="631"/>
      <c r="CT24" s="631"/>
      <c r="CU24" s="631"/>
      <c r="CV24" s="631"/>
      <c r="CW24" s="631"/>
      <c r="CX24" s="631"/>
      <c r="CY24" s="632"/>
      <c r="CZ24" s="635">
        <v>56.7</v>
      </c>
      <c r="DA24" s="636"/>
      <c r="DB24" s="636"/>
      <c r="DC24" s="655"/>
      <c r="DD24" s="674">
        <v>60603719</v>
      </c>
      <c r="DE24" s="631"/>
      <c r="DF24" s="631"/>
      <c r="DG24" s="631"/>
      <c r="DH24" s="631"/>
      <c r="DI24" s="631"/>
      <c r="DJ24" s="631"/>
      <c r="DK24" s="632"/>
      <c r="DL24" s="674">
        <v>59658826</v>
      </c>
      <c r="DM24" s="631"/>
      <c r="DN24" s="631"/>
      <c r="DO24" s="631"/>
      <c r="DP24" s="631"/>
      <c r="DQ24" s="631"/>
      <c r="DR24" s="631"/>
      <c r="DS24" s="631"/>
      <c r="DT24" s="631"/>
      <c r="DU24" s="631"/>
      <c r="DV24" s="632"/>
      <c r="DW24" s="635">
        <v>60.1</v>
      </c>
      <c r="DX24" s="636"/>
      <c r="DY24" s="636"/>
      <c r="DZ24" s="636"/>
      <c r="EA24" s="636"/>
      <c r="EB24" s="636"/>
      <c r="EC24" s="637"/>
    </row>
    <row r="25" spans="2:133" ht="11.25" customHeight="1">
      <c r="B25" s="638" t="s">
        <v>296</v>
      </c>
      <c r="C25" s="639"/>
      <c r="D25" s="639"/>
      <c r="E25" s="639"/>
      <c r="F25" s="639"/>
      <c r="G25" s="639"/>
      <c r="H25" s="639"/>
      <c r="I25" s="639"/>
      <c r="J25" s="639"/>
      <c r="K25" s="639"/>
      <c r="L25" s="639"/>
      <c r="M25" s="639"/>
      <c r="N25" s="639"/>
      <c r="O25" s="639"/>
      <c r="P25" s="639"/>
      <c r="Q25" s="640"/>
      <c r="R25" s="641">
        <v>6626798</v>
      </c>
      <c r="S25" s="642"/>
      <c r="T25" s="642"/>
      <c r="U25" s="642"/>
      <c r="V25" s="642"/>
      <c r="W25" s="642"/>
      <c r="X25" s="642"/>
      <c r="Y25" s="643"/>
      <c r="Z25" s="644">
        <v>3.8</v>
      </c>
      <c r="AA25" s="644"/>
      <c r="AB25" s="644"/>
      <c r="AC25" s="644"/>
      <c r="AD25" s="645">
        <v>987431</v>
      </c>
      <c r="AE25" s="645"/>
      <c r="AF25" s="645"/>
      <c r="AG25" s="645"/>
      <c r="AH25" s="645"/>
      <c r="AI25" s="645"/>
      <c r="AJ25" s="645"/>
      <c r="AK25" s="645"/>
      <c r="AL25" s="646">
        <v>1</v>
      </c>
      <c r="AM25" s="647"/>
      <c r="AN25" s="647"/>
      <c r="AO25" s="648"/>
      <c r="AP25" s="659" t="s">
        <v>297</v>
      </c>
      <c r="AQ25" s="660"/>
      <c r="AR25" s="660"/>
      <c r="AS25" s="660"/>
      <c r="AT25" s="660"/>
      <c r="AU25" s="660"/>
      <c r="AV25" s="660"/>
      <c r="AW25" s="660"/>
      <c r="AX25" s="660"/>
      <c r="AY25" s="660"/>
      <c r="AZ25" s="660"/>
      <c r="BA25" s="660"/>
      <c r="BB25" s="660"/>
      <c r="BC25" s="660"/>
      <c r="BD25" s="660"/>
      <c r="BE25" s="660"/>
      <c r="BF25" s="661"/>
      <c r="BG25" s="641" t="s">
        <v>242</v>
      </c>
      <c r="BH25" s="642"/>
      <c r="BI25" s="642"/>
      <c r="BJ25" s="642"/>
      <c r="BK25" s="642"/>
      <c r="BL25" s="642"/>
      <c r="BM25" s="642"/>
      <c r="BN25" s="643"/>
      <c r="BO25" s="644" t="s">
        <v>242</v>
      </c>
      <c r="BP25" s="644"/>
      <c r="BQ25" s="644"/>
      <c r="BR25" s="644"/>
      <c r="BS25" s="650" t="s">
        <v>248</v>
      </c>
      <c r="BT25" s="642"/>
      <c r="BU25" s="642"/>
      <c r="BV25" s="642"/>
      <c r="BW25" s="642"/>
      <c r="BX25" s="642"/>
      <c r="BY25" s="642"/>
      <c r="BZ25" s="642"/>
      <c r="CA25" s="642"/>
      <c r="CB25" s="651"/>
      <c r="CD25" s="656" t="s">
        <v>298</v>
      </c>
      <c r="CE25" s="657"/>
      <c r="CF25" s="657"/>
      <c r="CG25" s="657"/>
      <c r="CH25" s="657"/>
      <c r="CI25" s="657"/>
      <c r="CJ25" s="657"/>
      <c r="CK25" s="657"/>
      <c r="CL25" s="657"/>
      <c r="CM25" s="657"/>
      <c r="CN25" s="657"/>
      <c r="CO25" s="657"/>
      <c r="CP25" s="657"/>
      <c r="CQ25" s="658"/>
      <c r="CR25" s="641">
        <v>34450147</v>
      </c>
      <c r="CS25" s="677"/>
      <c r="CT25" s="677"/>
      <c r="CU25" s="677"/>
      <c r="CV25" s="677"/>
      <c r="CW25" s="677"/>
      <c r="CX25" s="677"/>
      <c r="CY25" s="678"/>
      <c r="CZ25" s="646">
        <v>20</v>
      </c>
      <c r="DA25" s="675"/>
      <c r="DB25" s="675"/>
      <c r="DC25" s="679"/>
      <c r="DD25" s="650">
        <v>31874828</v>
      </c>
      <c r="DE25" s="677"/>
      <c r="DF25" s="677"/>
      <c r="DG25" s="677"/>
      <c r="DH25" s="677"/>
      <c r="DI25" s="677"/>
      <c r="DJ25" s="677"/>
      <c r="DK25" s="678"/>
      <c r="DL25" s="650">
        <v>31203767</v>
      </c>
      <c r="DM25" s="677"/>
      <c r="DN25" s="677"/>
      <c r="DO25" s="677"/>
      <c r="DP25" s="677"/>
      <c r="DQ25" s="677"/>
      <c r="DR25" s="677"/>
      <c r="DS25" s="677"/>
      <c r="DT25" s="677"/>
      <c r="DU25" s="677"/>
      <c r="DV25" s="678"/>
      <c r="DW25" s="646">
        <v>31.4</v>
      </c>
      <c r="DX25" s="675"/>
      <c r="DY25" s="675"/>
      <c r="DZ25" s="675"/>
      <c r="EA25" s="675"/>
      <c r="EB25" s="675"/>
      <c r="EC25" s="676"/>
    </row>
    <row r="26" spans="2:133" ht="11.25" customHeight="1">
      <c r="B26" s="638" t="s">
        <v>299</v>
      </c>
      <c r="C26" s="639"/>
      <c r="D26" s="639"/>
      <c r="E26" s="639"/>
      <c r="F26" s="639"/>
      <c r="G26" s="639"/>
      <c r="H26" s="639"/>
      <c r="I26" s="639"/>
      <c r="J26" s="639"/>
      <c r="K26" s="639"/>
      <c r="L26" s="639"/>
      <c r="M26" s="639"/>
      <c r="N26" s="639"/>
      <c r="O26" s="639"/>
      <c r="P26" s="639"/>
      <c r="Q26" s="640"/>
      <c r="R26" s="641">
        <v>931111</v>
      </c>
      <c r="S26" s="642"/>
      <c r="T26" s="642"/>
      <c r="U26" s="642"/>
      <c r="V26" s="642"/>
      <c r="W26" s="642"/>
      <c r="X26" s="642"/>
      <c r="Y26" s="643"/>
      <c r="Z26" s="644">
        <v>0.5</v>
      </c>
      <c r="AA26" s="644"/>
      <c r="AB26" s="644"/>
      <c r="AC26" s="644"/>
      <c r="AD26" s="645" t="s">
        <v>242</v>
      </c>
      <c r="AE26" s="645"/>
      <c r="AF26" s="645"/>
      <c r="AG26" s="645"/>
      <c r="AH26" s="645"/>
      <c r="AI26" s="645"/>
      <c r="AJ26" s="645"/>
      <c r="AK26" s="645"/>
      <c r="AL26" s="646" t="s">
        <v>242</v>
      </c>
      <c r="AM26" s="647"/>
      <c r="AN26" s="647"/>
      <c r="AO26" s="648"/>
      <c r="AP26" s="659" t="s">
        <v>300</v>
      </c>
      <c r="AQ26" s="680"/>
      <c r="AR26" s="680"/>
      <c r="AS26" s="680"/>
      <c r="AT26" s="680"/>
      <c r="AU26" s="680"/>
      <c r="AV26" s="680"/>
      <c r="AW26" s="680"/>
      <c r="AX26" s="680"/>
      <c r="AY26" s="680"/>
      <c r="AZ26" s="680"/>
      <c r="BA26" s="680"/>
      <c r="BB26" s="680"/>
      <c r="BC26" s="680"/>
      <c r="BD26" s="680"/>
      <c r="BE26" s="680"/>
      <c r="BF26" s="661"/>
      <c r="BG26" s="641" t="s">
        <v>248</v>
      </c>
      <c r="BH26" s="642"/>
      <c r="BI26" s="642"/>
      <c r="BJ26" s="642"/>
      <c r="BK26" s="642"/>
      <c r="BL26" s="642"/>
      <c r="BM26" s="642"/>
      <c r="BN26" s="643"/>
      <c r="BO26" s="644" t="s">
        <v>242</v>
      </c>
      <c r="BP26" s="644"/>
      <c r="BQ26" s="644"/>
      <c r="BR26" s="644"/>
      <c r="BS26" s="650" t="s">
        <v>248</v>
      </c>
      <c r="BT26" s="642"/>
      <c r="BU26" s="642"/>
      <c r="BV26" s="642"/>
      <c r="BW26" s="642"/>
      <c r="BX26" s="642"/>
      <c r="BY26" s="642"/>
      <c r="BZ26" s="642"/>
      <c r="CA26" s="642"/>
      <c r="CB26" s="651"/>
      <c r="CD26" s="656" t="s">
        <v>301</v>
      </c>
      <c r="CE26" s="657"/>
      <c r="CF26" s="657"/>
      <c r="CG26" s="657"/>
      <c r="CH26" s="657"/>
      <c r="CI26" s="657"/>
      <c r="CJ26" s="657"/>
      <c r="CK26" s="657"/>
      <c r="CL26" s="657"/>
      <c r="CM26" s="657"/>
      <c r="CN26" s="657"/>
      <c r="CO26" s="657"/>
      <c r="CP26" s="657"/>
      <c r="CQ26" s="658"/>
      <c r="CR26" s="641">
        <v>22570939</v>
      </c>
      <c r="CS26" s="642"/>
      <c r="CT26" s="642"/>
      <c r="CU26" s="642"/>
      <c r="CV26" s="642"/>
      <c r="CW26" s="642"/>
      <c r="CX26" s="642"/>
      <c r="CY26" s="643"/>
      <c r="CZ26" s="646">
        <v>13.1</v>
      </c>
      <c r="DA26" s="675"/>
      <c r="DB26" s="675"/>
      <c r="DC26" s="679"/>
      <c r="DD26" s="650">
        <v>20829970</v>
      </c>
      <c r="DE26" s="642"/>
      <c r="DF26" s="642"/>
      <c r="DG26" s="642"/>
      <c r="DH26" s="642"/>
      <c r="DI26" s="642"/>
      <c r="DJ26" s="642"/>
      <c r="DK26" s="643"/>
      <c r="DL26" s="650" t="s">
        <v>248</v>
      </c>
      <c r="DM26" s="642"/>
      <c r="DN26" s="642"/>
      <c r="DO26" s="642"/>
      <c r="DP26" s="642"/>
      <c r="DQ26" s="642"/>
      <c r="DR26" s="642"/>
      <c r="DS26" s="642"/>
      <c r="DT26" s="642"/>
      <c r="DU26" s="642"/>
      <c r="DV26" s="643"/>
      <c r="DW26" s="646" t="s">
        <v>248</v>
      </c>
      <c r="DX26" s="675"/>
      <c r="DY26" s="675"/>
      <c r="DZ26" s="675"/>
      <c r="EA26" s="675"/>
      <c r="EB26" s="675"/>
      <c r="EC26" s="676"/>
    </row>
    <row r="27" spans="2:133" ht="11.25" customHeight="1">
      <c r="B27" s="638" t="s">
        <v>302</v>
      </c>
      <c r="C27" s="639"/>
      <c r="D27" s="639"/>
      <c r="E27" s="639"/>
      <c r="F27" s="639"/>
      <c r="G27" s="639"/>
      <c r="H27" s="639"/>
      <c r="I27" s="639"/>
      <c r="J27" s="639"/>
      <c r="K27" s="639"/>
      <c r="L27" s="639"/>
      <c r="M27" s="639"/>
      <c r="N27" s="639"/>
      <c r="O27" s="639"/>
      <c r="P27" s="639"/>
      <c r="Q27" s="640"/>
      <c r="R27" s="641">
        <v>29735918</v>
      </c>
      <c r="S27" s="642"/>
      <c r="T27" s="642"/>
      <c r="U27" s="642"/>
      <c r="V27" s="642"/>
      <c r="W27" s="642"/>
      <c r="X27" s="642"/>
      <c r="Y27" s="643"/>
      <c r="Z27" s="644">
        <v>17.2</v>
      </c>
      <c r="AA27" s="644"/>
      <c r="AB27" s="644"/>
      <c r="AC27" s="644"/>
      <c r="AD27" s="645" t="s">
        <v>248</v>
      </c>
      <c r="AE27" s="645"/>
      <c r="AF27" s="645"/>
      <c r="AG27" s="645"/>
      <c r="AH27" s="645"/>
      <c r="AI27" s="645"/>
      <c r="AJ27" s="645"/>
      <c r="AK27" s="645"/>
      <c r="AL27" s="646" t="s">
        <v>248</v>
      </c>
      <c r="AM27" s="647"/>
      <c r="AN27" s="647"/>
      <c r="AO27" s="648"/>
      <c r="AP27" s="638" t="s">
        <v>303</v>
      </c>
      <c r="AQ27" s="639"/>
      <c r="AR27" s="639"/>
      <c r="AS27" s="639"/>
      <c r="AT27" s="639"/>
      <c r="AU27" s="639"/>
      <c r="AV27" s="639"/>
      <c r="AW27" s="639"/>
      <c r="AX27" s="639"/>
      <c r="AY27" s="639"/>
      <c r="AZ27" s="639"/>
      <c r="BA27" s="639"/>
      <c r="BB27" s="639"/>
      <c r="BC27" s="639"/>
      <c r="BD27" s="639"/>
      <c r="BE27" s="639"/>
      <c r="BF27" s="640"/>
      <c r="BG27" s="641">
        <v>86895805</v>
      </c>
      <c r="BH27" s="642"/>
      <c r="BI27" s="642"/>
      <c r="BJ27" s="642"/>
      <c r="BK27" s="642"/>
      <c r="BL27" s="642"/>
      <c r="BM27" s="642"/>
      <c r="BN27" s="643"/>
      <c r="BO27" s="644">
        <v>100</v>
      </c>
      <c r="BP27" s="644"/>
      <c r="BQ27" s="644"/>
      <c r="BR27" s="644"/>
      <c r="BS27" s="650">
        <v>796235</v>
      </c>
      <c r="BT27" s="642"/>
      <c r="BU27" s="642"/>
      <c r="BV27" s="642"/>
      <c r="BW27" s="642"/>
      <c r="BX27" s="642"/>
      <c r="BY27" s="642"/>
      <c r="BZ27" s="642"/>
      <c r="CA27" s="642"/>
      <c r="CB27" s="651"/>
      <c r="CD27" s="656" t="s">
        <v>304</v>
      </c>
      <c r="CE27" s="657"/>
      <c r="CF27" s="657"/>
      <c r="CG27" s="657"/>
      <c r="CH27" s="657"/>
      <c r="CI27" s="657"/>
      <c r="CJ27" s="657"/>
      <c r="CK27" s="657"/>
      <c r="CL27" s="657"/>
      <c r="CM27" s="657"/>
      <c r="CN27" s="657"/>
      <c r="CO27" s="657"/>
      <c r="CP27" s="657"/>
      <c r="CQ27" s="658"/>
      <c r="CR27" s="641">
        <v>48411514</v>
      </c>
      <c r="CS27" s="677"/>
      <c r="CT27" s="677"/>
      <c r="CU27" s="677"/>
      <c r="CV27" s="677"/>
      <c r="CW27" s="677"/>
      <c r="CX27" s="677"/>
      <c r="CY27" s="678"/>
      <c r="CZ27" s="646">
        <v>28.1</v>
      </c>
      <c r="DA27" s="675"/>
      <c r="DB27" s="675"/>
      <c r="DC27" s="679"/>
      <c r="DD27" s="650">
        <v>14736323</v>
      </c>
      <c r="DE27" s="677"/>
      <c r="DF27" s="677"/>
      <c r="DG27" s="677"/>
      <c r="DH27" s="677"/>
      <c r="DI27" s="677"/>
      <c r="DJ27" s="677"/>
      <c r="DK27" s="678"/>
      <c r="DL27" s="650">
        <v>14735491</v>
      </c>
      <c r="DM27" s="677"/>
      <c r="DN27" s="677"/>
      <c r="DO27" s="677"/>
      <c r="DP27" s="677"/>
      <c r="DQ27" s="677"/>
      <c r="DR27" s="677"/>
      <c r="DS27" s="677"/>
      <c r="DT27" s="677"/>
      <c r="DU27" s="677"/>
      <c r="DV27" s="678"/>
      <c r="DW27" s="646">
        <v>14.8</v>
      </c>
      <c r="DX27" s="675"/>
      <c r="DY27" s="675"/>
      <c r="DZ27" s="675"/>
      <c r="EA27" s="675"/>
      <c r="EB27" s="675"/>
      <c r="EC27" s="676"/>
    </row>
    <row r="28" spans="2:133" ht="11.25" customHeight="1">
      <c r="B28" s="683" t="s">
        <v>305</v>
      </c>
      <c r="C28" s="684"/>
      <c r="D28" s="684"/>
      <c r="E28" s="684"/>
      <c r="F28" s="684"/>
      <c r="G28" s="684"/>
      <c r="H28" s="684"/>
      <c r="I28" s="684"/>
      <c r="J28" s="684"/>
      <c r="K28" s="684"/>
      <c r="L28" s="684"/>
      <c r="M28" s="684"/>
      <c r="N28" s="684"/>
      <c r="O28" s="684"/>
      <c r="P28" s="684"/>
      <c r="Q28" s="685"/>
      <c r="R28" s="641" t="s">
        <v>248</v>
      </c>
      <c r="S28" s="642"/>
      <c r="T28" s="642"/>
      <c r="U28" s="642"/>
      <c r="V28" s="642"/>
      <c r="W28" s="642"/>
      <c r="X28" s="642"/>
      <c r="Y28" s="643"/>
      <c r="Z28" s="644" t="s">
        <v>180</v>
      </c>
      <c r="AA28" s="644"/>
      <c r="AB28" s="644"/>
      <c r="AC28" s="644"/>
      <c r="AD28" s="645" t="s">
        <v>248</v>
      </c>
      <c r="AE28" s="645"/>
      <c r="AF28" s="645"/>
      <c r="AG28" s="645"/>
      <c r="AH28" s="645"/>
      <c r="AI28" s="645"/>
      <c r="AJ28" s="645"/>
      <c r="AK28" s="645"/>
      <c r="AL28" s="646" t="s">
        <v>248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306</v>
      </c>
      <c r="CE28" s="657"/>
      <c r="CF28" s="657"/>
      <c r="CG28" s="657"/>
      <c r="CH28" s="657"/>
      <c r="CI28" s="657"/>
      <c r="CJ28" s="657"/>
      <c r="CK28" s="657"/>
      <c r="CL28" s="657"/>
      <c r="CM28" s="657"/>
      <c r="CN28" s="657"/>
      <c r="CO28" s="657"/>
      <c r="CP28" s="657"/>
      <c r="CQ28" s="658"/>
      <c r="CR28" s="641">
        <v>14765210</v>
      </c>
      <c r="CS28" s="642"/>
      <c r="CT28" s="642"/>
      <c r="CU28" s="642"/>
      <c r="CV28" s="642"/>
      <c r="CW28" s="642"/>
      <c r="CX28" s="642"/>
      <c r="CY28" s="643"/>
      <c r="CZ28" s="646">
        <v>8.6</v>
      </c>
      <c r="DA28" s="675"/>
      <c r="DB28" s="675"/>
      <c r="DC28" s="679"/>
      <c r="DD28" s="650">
        <v>13992568</v>
      </c>
      <c r="DE28" s="642"/>
      <c r="DF28" s="642"/>
      <c r="DG28" s="642"/>
      <c r="DH28" s="642"/>
      <c r="DI28" s="642"/>
      <c r="DJ28" s="642"/>
      <c r="DK28" s="643"/>
      <c r="DL28" s="650">
        <v>13719568</v>
      </c>
      <c r="DM28" s="642"/>
      <c r="DN28" s="642"/>
      <c r="DO28" s="642"/>
      <c r="DP28" s="642"/>
      <c r="DQ28" s="642"/>
      <c r="DR28" s="642"/>
      <c r="DS28" s="642"/>
      <c r="DT28" s="642"/>
      <c r="DU28" s="642"/>
      <c r="DV28" s="643"/>
      <c r="DW28" s="646">
        <v>13.8</v>
      </c>
      <c r="DX28" s="675"/>
      <c r="DY28" s="675"/>
      <c r="DZ28" s="675"/>
      <c r="EA28" s="675"/>
      <c r="EB28" s="675"/>
      <c r="EC28" s="676"/>
    </row>
    <row r="29" spans="2:133" ht="11.25" customHeight="1">
      <c r="B29" s="638" t="s">
        <v>307</v>
      </c>
      <c r="C29" s="639"/>
      <c r="D29" s="639"/>
      <c r="E29" s="639"/>
      <c r="F29" s="639"/>
      <c r="G29" s="639"/>
      <c r="H29" s="639"/>
      <c r="I29" s="639"/>
      <c r="J29" s="639"/>
      <c r="K29" s="639"/>
      <c r="L29" s="639"/>
      <c r="M29" s="639"/>
      <c r="N29" s="639"/>
      <c r="O29" s="639"/>
      <c r="P29" s="639"/>
      <c r="Q29" s="640"/>
      <c r="R29" s="641">
        <v>11122557</v>
      </c>
      <c r="S29" s="642"/>
      <c r="T29" s="642"/>
      <c r="U29" s="642"/>
      <c r="V29" s="642"/>
      <c r="W29" s="642"/>
      <c r="X29" s="642"/>
      <c r="Y29" s="643"/>
      <c r="Z29" s="644">
        <v>6.4</v>
      </c>
      <c r="AA29" s="644"/>
      <c r="AB29" s="644"/>
      <c r="AC29" s="644"/>
      <c r="AD29" s="645" t="s">
        <v>248</v>
      </c>
      <c r="AE29" s="645"/>
      <c r="AF29" s="645"/>
      <c r="AG29" s="645"/>
      <c r="AH29" s="645"/>
      <c r="AI29" s="645"/>
      <c r="AJ29" s="645"/>
      <c r="AK29" s="645"/>
      <c r="AL29" s="646" t="s">
        <v>248</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308</v>
      </c>
      <c r="BH29" s="681"/>
      <c r="BI29" s="681"/>
      <c r="BJ29" s="681"/>
      <c r="BK29" s="681"/>
      <c r="BL29" s="681"/>
      <c r="BM29" s="681"/>
      <c r="BN29" s="681"/>
      <c r="BO29" s="681"/>
      <c r="BP29" s="681"/>
      <c r="BQ29" s="682"/>
      <c r="BR29" s="620" t="s">
        <v>309</v>
      </c>
      <c r="BS29" s="681"/>
      <c r="BT29" s="681"/>
      <c r="BU29" s="681"/>
      <c r="BV29" s="681"/>
      <c r="BW29" s="681"/>
      <c r="BX29" s="681"/>
      <c r="BY29" s="681"/>
      <c r="BZ29" s="681"/>
      <c r="CA29" s="681"/>
      <c r="CB29" s="682"/>
      <c r="CD29" s="704" t="s">
        <v>310</v>
      </c>
      <c r="CE29" s="705"/>
      <c r="CF29" s="656" t="s">
        <v>311</v>
      </c>
      <c r="CG29" s="657"/>
      <c r="CH29" s="657"/>
      <c r="CI29" s="657"/>
      <c r="CJ29" s="657"/>
      <c r="CK29" s="657"/>
      <c r="CL29" s="657"/>
      <c r="CM29" s="657"/>
      <c r="CN29" s="657"/>
      <c r="CO29" s="657"/>
      <c r="CP29" s="657"/>
      <c r="CQ29" s="658"/>
      <c r="CR29" s="641">
        <v>14765088</v>
      </c>
      <c r="CS29" s="677"/>
      <c r="CT29" s="677"/>
      <c r="CU29" s="677"/>
      <c r="CV29" s="677"/>
      <c r="CW29" s="677"/>
      <c r="CX29" s="677"/>
      <c r="CY29" s="678"/>
      <c r="CZ29" s="646">
        <v>8.6</v>
      </c>
      <c r="DA29" s="675"/>
      <c r="DB29" s="675"/>
      <c r="DC29" s="679"/>
      <c r="DD29" s="650">
        <v>13992446</v>
      </c>
      <c r="DE29" s="677"/>
      <c r="DF29" s="677"/>
      <c r="DG29" s="677"/>
      <c r="DH29" s="677"/>
      <c r="DI29" s="677"/>
      <c r="DJ29" s="677"/>
      <c r="DK29" s="678"/>
      <c r="DL29" s="650">
        <v>13719446</v>
      </c>
      <c r="DM29" s="677"/>
      <c r="DN29" s="677"/>
      <c r="DO29" s="677"/>
      <c r="DP29" s="677"/>
      <c r="DQ29" s="677"/>
      <c r="DR29" s="677"/>
      <c r="DS29" s="677"/>
      <c r="DT29" s="677"/>
      <c r="DU29" s="677"/>
      <c r="DV29" s="678"/>
      <c r="DW29" s="646">
        <v>13.8</v>
      </c>
      <c r="DX29" s="675"/>
      <c r="DY29" s="675"/>
      <c r="DZ29" s="675"/>
      <c r="EA29" s="675"/>
      <c r="EB29" s="675"/>
      <c r="EC29" s="676"/>
    </row>
    <row r="30" spans="2:133" ht="11.25" customHeight="1">
      <c r="B30" s="638" t="s">
        <v>312</v>
      </c>
      <c r="C30" s="639"/>
      <c r="D30" s="639"/>
      <c r="E30" s="639"/>
      <c r="F30" s="639"/>
      <c r="G30" s="639"/>
      <c r="H30" s="639"/>
      <c r="I30" s="639"/>
      <c r="J30" s="639"/>
      <c r="K30" s="639"/>
      <c r="L30" s="639"/>
      <c r="M30" s="639"/>
      <c r="N30" s="639"/>
      <c r="O30" s="639"/>
      <c r="P30" s="639"/>
      <c r="Q30" s="640"/>
      <c r="R30" s="641">
        <v>932520</v>
      </c>
      <c r="S30" s="642"/>
      <c r="T30" s="642"/>
      <c r="U30" s="642"/>
      <c r="V30" s="642"/>
      <c r="W30" s="642"/>
      <c r="X30" s="642"/>
      <c r="Y30" s="643"/>
      <c r="Z30" s="644">
        <v>0.5</v>
      </c>
      <c r="AA30" s="644"/>
      <c r="AB30" s="644"/>
      <c r="AC30" s="644"/>
      <c r="AD30" s="645" t="s">
        <v>242</v>
      </c>
      <c r="AE30" s="645"/>
      <c r="AF30" s="645"/>
      <c r="AG30" s="645"/>
      <c r="AH30" s="645"/>
      <c r="AI30" s="645"/>
      <c r="AJ30" s="645"/>
      <c r="AK30" s="645"/>
      <c r="AL30" s="646" t="s">
        <v>242</v>
      </c>
      <c r="AM30" s="647"/>
      <c r="AN30" s="647"/>
      <c r="AO30" s="648"/>
      <c r="AP30" s="689" t="s">
        <v>313</v>
      </c>
      <c r="AQ30" s="690"/>
      <c r="AR30" s="690"/>
      <c r="AS30" s="690"/>
      <c r="AT30" s="695" t="s">
        <v>314</v>
      </c>
      <c r="AU30" s="230"/>
      <c r="AV30" s="230"/>
      <c r="AW30" s="230"/>
      <c r="AX30" s="627" t="s">
        <v>189</v>
      </c>
      <c r="AY30" s="628"/>
      <c r="AZ30" s="628"/>
      <c r="BA30" s="628"/>
      <c r="BB30" s="628"/>
      <c r="BC30" s="628"/>
      <c r="BD30" s="628"/>
      <c r="BE30" s="628"/>
      <c r="BF30" s="629"/>
      <c r="BG30" s="701">
        <v>99.4</v>
      </c>
      <c r="BH30" s="702"/>
      <c r="BI30" s="702"/>
      <c r="BJ30" s="702"/>
      <c r="BK30" s="702"/>
      <c r="BL30" s="702"/>
      <c r="BM30" s="636">
        <v>97.1</v>
      </c>
      <c r="BN30" s="702"/>
      <c r="BO30" s="702"/>
      <c r="BP30" s="702"/>
      <c r="BQ30" s="703"/>
      <c r="BR30" s="701">
        <v>99.4</v>
      </c>
      <c r="BS30" s="702"/>
      <c r="BT30" s="702"/>
      <c r="BU30" s="702"/>
      <c r="BV30" s="702"/>
      <c r="BW30" s="702"/>
      <c r="BX30" s="636">
        <v>96.9</v>
      </c>
      <c r="BY30" s="702"/>
      <c r="BZ30" s="702"/>
      <c r="CA30" s="702"/>
      <c r="CB30" s="703"/>
      <c r="CD30" s="706"/>
      <c r="CE30" s="707"/>
      <c r="CF30" s="656" t="s">
        <v>315</v>
      </c>
      <c r="CG30" s="657"/>
      <c r="CH30" s="657"/>
      <c r="CI30" s="657"/>
      <c r="CJ30" s="657"/>
      <c r="CK30" s="657"/>
      <c r="CL30" s="657"/>
      <c r="CM30" s="657"/>
      <c r="CN30" s="657"/>
      <c r="CO30" s="657"/>
      <c r="CP30" s="657"/>
      <c r="CQ30" s="658"/>
      <c r="CR30" s="641">
        <v>13605436</v>
      </c>
      <c r="CS30" s="642"/>
      <c r="CT30" s="642"/>
      <c r="CU30" s="642"/>
      <c r="CV30" s="642"/>
      <c r="CW30" s="642"/>
      <c r="CX30" s="642"/>
      <c r="CY30" s="643"/>
      <c r="CZ30" s="646">
        <v>7.9</v>
      </c>
      <c r="DA30" s="675"/>
      <c r="DB30" s="675"/>
      <c r="DC30" s="679"/>
      <c r="DD30" s="650">
        <v>12934373</v>
      </c>
      <c r="DE30" s="642"/>
      <c r="DF30" s="642"/>
      <c r="DG30" s="642"/>
      <c r="DH30" s="642"/>
      <c r="DI30" s="642"/>
      <c r="DJ30" s="642"/>
      <c r="DK30" s="643"/>
      <c r="DL30" s="650">
        <v>12661373</v>
      </c>
      <c r="DM30" s="642"/>
      <c r="DN30" s="642"/>
      <c r="DO30" s="642"/>
      <c r="DP30" s="642"/>
      <c r="DQ30" s="642"/>
      <c r="DR30" s="642"/>
      <c r="DS30" s="642"/>
      <c r="DT30" s="642"/>
      <c r="DU30" s="642"/>
      <c r="DV30" s="643"/>
      <c r="DW30" s="646">
        <v>12.7</v>
      </c>
      <c r="DX30" s="675"/>
      <c r="DY30" s="675"/>
      <c r="DZ30" s="675"/>
      <c r="EA30" s="675"/>
      <c r="EB30" s="675"/>
      <c r="EC30" s="676"/>
    </row>
    <row r="31" spans="2:133" ht="11.25" customHeight="1">
      <c r="B31" s="638" t="s">
        <v>316</v>
      </c>
      <c r="C31" s="639"/>
      <c r="D31" s="639"/>
      <c r="E31" s="639"/>
      <c r="F31" s="639"/>
      <c r="G31" s="639"/>
      <c r="H31" s="639"/>
      <c r="I31" s="639"/>
      <c r="J31" s="639"/>
      <c r="K31" s="639"/>
      <c r="L31" s="639"/>
      <c r="M31" s="639"/>
      <c r="N31" s="639"/>
      <c r="O31" s="639"/>
      <c r="P31" s="639"/>
      <c r="Q31" s="640"/>
      <c r="R31" s="641">
        <v>143231</v>
      </c>
      <c r="S31" s="642"/>
      <c r="T31" s="642"/>
      <c r="U31" s="642"/>
      <c r="V31" s="642"/>
      <c r="W31" s="642"/>
      <c r="X31" s="642"/>
      <c r="Y31" s="643"/>
      <c r="Z31" s="644">
        <v>0.1</v>
      </c>
      <c r="AA31" s="644"/>
      <c r="AB31" s="644"/>
      <c r="AC31" s="644"/>
      <c r="AD31" s="645" t="s">
        <v>248</v>
      </c>
      <c r="AE31" s="645"/>
      <c r="AF31" s="645"/>
      <c r="AG31" s="645"/>
      <c r="AH31" s="645"/>
      <c r="AI31" s="645"/>
      <c r="AJ31" s="645"/>
      <c r="AK31" s="645"/>
      <c r="AL31" s="646" t="s">
        <v>242</v>
      </c>
      <c r="AM31" s="647"/>
      <c r="AN31" s="647"/>
      <c r="AO31" s="648"/>
      <c r="AP31" s="691"/>
      <c r="AQ31" s="692"/>
      <c r="AR31" s="692"/>
      <c r="AS31" s="692"/>
      <c r="AT31" s="696"/>
      <c r="AU31" s="229" t="s">
        <v>317</v>
      </c>
      <c r="AV31" s="229"/>
      <c r="AW31" s="229"/>
      <c r="AX31" s="638" t="s">
        <v>318</v>
      </c>
      <c r="AY31" s="639"/>
      <c r="AZ31" s="639"/>
      <c r="BA31" s="639"/>
      <c r="BB31" s="639"/>
      <c r="BC31" s="639"/>
      <c r="BD31" s="639"/>
      <c r="BE31" s="639"/>
      <c r="BF31" s="640"/>
      <c r="BG31" s="698">
        <v>99.3</v>
      </c>
      <c r="BH31" s="677"/>
      <c r="BI31" s="677"/>
      <c r="BJ31" s="677"/>
      <c r="BK31" s="677"/>
      <c r="BL31" s="677"/>
      <c r="BM31" s="647">
        <v>98.4</v>
      </c>
      <c r="BN31" s="699"/>
      <c r="BO31" s="699"/>
      <c r="BP31" s="699"/>
      <c r="BQ31" s="700"/>
      <c r="BR31" s="698">
        <v>99.3</v>
      </c>
      <c r="BS31" s="677"/>
      <c r="BT31" s="677"/>
      <c r="BU31" s="677"/>
      <c r="BV31" s="677"/>
      <c r="BW31" s="677"/>
      <c r="BX31" s="647">
        <v>98.3</v>
      </c>
      <c r="BY31" s="699"/>
      <c r="BZ31" s="699"/>
      <c r="CA31" s="699"/>
      <c r="CB31" s="700"/>
      <c r="CD31" s="706"/>
      <c r="CE31" s="707"/>
      <c r="CF31" s="656" t="s">
        <v>319</v>
      </c>
      <c r="CG31" s="657"/>
      <c r="CH31" s="657"/>
      <c r="CI31" s="657"/>
      <c r="CJ31" s="657"/>
      <c r="CK31" s="657"/>
      <c r="CL31" s="657"/>
      <c r="CM31" s="657"/>
      <c r="CN31" s="657"/>
      <c r="CO31" s="657"/>
      <c r="CP31" s="657"/>
      <c r="CQ31" s="658"/>
      <c r="CR31" s="641">
        <v>1159652</v>
      </c>
      <c r="CS31" s="677"/>
      <c r="CT31" s="677"/>
      <c r="CU31" s="677"/>
      <c r="CV31" s="677"/>
      <c r="CW31" s="677"/>
      <c r="CX31" s="677"/>
      <c r="CY31" s="678"/>
      <c r="CZ31" s="646">
        <v>0.7</v>
      </c>
      <c r="DA31" s="675"/>
      <c r="DB31" s="675"/>
      <c r="DC31" s="679"/>
      <c r="DD31" s="650">
        <v>1058073</v>
      </c>
      <c r="DE31" s="677"/>
      <c r="DF31" s="677"/>
      <c r="DG31" s="677"/>
      <c r="DH31" s="677"/>
      <c r="DI31" s="677"/>
      <c r="DJ31" s="677"/>
      <c r="DK31" s="678"/>
      <c r="DL31" s="650">
        <v>1058073</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c r="B32" s="638" t="s">
        <v>320</v>
      </c>
      <c r="C32" s="639"/>
      <c r="D32" s="639"/>
      <c r="E32" s="639"/>
      <c r="F32" s="639"/>
      <c r="G32" s="639"/>
      <c r="H32" s="639"/>
      <c r="I32" s="639"/>
      <c r="J32" s="639"/>
      <c r="K32" s="639"/>
      <c r="L32" s="639"/>
      <c r="M32" s="639"/>
      <c r="N32" s="639"/>
      <c r="O32" s="639"/>
      <c r="P32" s="639"/>
      <c r="Q32" s="640"/>
      <c r="R32" s="641">
        <v>465981</v>
      </c>
      <c r="S32" s="642"/>
      <c r="T32" s="642"/>
      <c r="U32" s="642"/>
      <c r="V32" s="642"/>
      <c r="W32" s="642"/>
      <c r="X32" s="642"/>
      <c r="Y32" s="643"/>
      <c r="Z32" s="644">
        <v>0.3</v>
      </c>
      <c r="AA32" s="644"/>
      <c r="AB32" s="644"/>
      <c r="AC32" s="644"/>
      <c r="AD32" s="645" t="s">
        <v>242</v>
      </c>
      <c r="AE32" s="645"/>
      <c r="AF32" s="645"/>
      <c r="AG32" s="645"/>
      <c r="AH32" s="645"/>
      <c r="AI32" s="645"/>
      <c r="AJ32" s="645"/>
      <c r="AK32" s="645"/>
      <c r="AL32" s="646" t="s">
        <v>248</v>
      </c>
      <c r="AM32" s="647"/>
      <c r="AN32" s="647"/>
      <c r="AO32" s="648"/>
      <c r="AP32" s="693"/>
      <c r="AQ32" s="694"/>
      <c r="AR32" s="694"/>
      <c r="AS32" s="694"/>
      <c r="AT32" s="697"/>
      <c r="AU32" s="231"/>
      <c r="AV32" s="231"/>
      <c r="AW32" s="231"/>
      <c r="AX32" s="686" t="s">
        <v>321</v>
      </c>
      <c r="AY32" s="687"/>
      <c r="AZ32" s="687"/>
      <c r="BA32" s="687"/>
      <c r="BB32" s="687"/>
      <c r="BC32" s="687"/>
      <c r="BD32" s="687"/>
      <c r="BE32" s="687"/>
      <c r="BF32" s="688"/>
      <c r="BG32" s="710">
        <v>99.5</v>
      </c>
      <c r="BH32" s="711"/>
      <c r="BI32" s="711"/>
      <c r="BJ32" s="711"/>
      <c r="BK32" s="711"/>
      <c r="BL32" s="711"/>
      <c r="BM32" s="712">
        <v>96.8</v>
      </c>
      <c r="BN32" s="711"/>
      <c r="BO32" s="711"/>
      <c r="BP32" s="711"/>
      <c r="BQ32" s="713"/>
      <c r="BR32" s="710">
        <v>99.5</v>
      </c>
      <c r="BS32" s="711"/>
      <c r="BT32" s="711"/>
      <c r="BU32" s="711"/>
      <c r="BV32" s="711"/>
      <c r="BW32" s="711"/>
      <c r="BX32" s="712">
        <v>96.6</v>
      </c>
      <c r="BY32" s="711"/>
      <c r="BZ32" s="711"/>
      <c r="CA32" s="711"/>
      <c r="CB32" s="713"/>
      <c r="CD32" s="708"/>
      <c r="CE32" s="709"/>
      <c r="CF32" s="656" t="s">
        <v>322</v>
      </c>
      <c r="CG32" s="657"/>
      <c r="CH32" s="657"/>
      <c r="CI32" s="657"/>
      <c r="CJ32" s="657"/>
      <c r="CK32" s="657"/>
      <c r="CL32" s="657"/>
      <c r="CM32" s="657"/>
      <c r="CN32" s="657"/>
      <c r="CO32" s="657"/>
      <c r="CP32" s="657"/>
      <c r="CQ32" s="658"/>
      <c r="CR32" s="641">
        <v>122</v>
      </c>
      <c r="CS32" s="642"/>
      <c r="CT32" s="642"/>
      <c r="CU32" s="642"/>
      <c r="CV32" s="642"/>
      <c r="CW32" s="642"/>
      <c r="CX32" s="642"/>
      <c r="CY32" s="643"/>
      <c r="CZ32" s="646">
        <v>0</v>
      </c>
      <c r="DA32" s="675"/>
      <c r="DB32" s="675"/>
      <c r="DC32" s="679"/>
      <c r="DD32" s="650">
        <v>122</v>
      </c>
      <c r="DE32" s="642"/>
      <c r="DF32" s="642"/>
      <c r="DG32" s="642"/>
      <c r="DH32" s="642"/>
      <c r="DI32" s="642"/>
      <c r="DJ32" s="642"/>
      <c r="DK32" s="643"/>
      <c r="DL32" s="650">
        <v>122</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323</v>
      </c>
      <c r="C33" s="639"/>
      <c r="D33" s="639"/>
      <c r="E33" s="639"/>
      <c r="F33" s="639"/>
      <c r="G33" s="639"/>
      <c r="H33" s="639"/>
      <c r="I33" s="639"/>
      <c r="J33" s="639"/>
      <c r="K33" s="639"/>
      <c r="L33" s="639"/>
      <c r="M33" s="639"/>
      <c r="N33" s="639"/>
      <c r="O33" s="639"/>
      <c r="P33" s="639"/>
      <c r="Q33" s="640"/>
      <c r="R33" s="641">
        <v>2947087</v>
      </c>
      <c r="S33" s="642"/>
      <c r="T33" s="642"/>
      <c r="U33" s="642"/>
      <c r="V33" s="642"/>
      <c r="W33" s="642"/>
      <c r="X33" s="642"/>
      <c r="Y33" s="643"/>
      <c r="Z33" s="644">
        <v>1.7</v>
      </c>
      <c r="AA33" s="644"/>
      <c r="AB33" s="644"/>
      <c r="AC33" s="644"/>
      <c r="AD33" s="645" t="s">
        <v>242</v>
      </c>
      <c r="AE33" s="645"/>
      <c r="AF33" s="645"/>
      <c r="AG33" s="645"/>
      <c r="AH33" s="645"/>
      <c r="AI33" s="645"/>
      <c r="AJ33" s="645"/>
      <c r="AK33" s="645"/>
      <c r="AL33" s="646" t="s">
        <v>248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324</v>
      </c>
      <c r="CE33" s="657"/>
      <c r="CF33" s="657"/>
      <c r="CG33" s="657"/>
      <c r="CH33" s="657"/>
      <c r="CI33" s="657"/>
      <c r="CJ33" s="657"/>
      <c r="CK33" s="657"/>
      <c r="CL33" s="657"/>
      <c r="CM33" s="657"/>
      <c r="CN33" s="657"/>
      <c r="CO33" s="657"/>
      <c r="CP33" s="657"/>
      <c r="CQ33" s="658"/>
      <c r="CR33" s="641">
        <v>57361203</v>
      </c>
      <c r="CS33" s="677"/>
      <c r="CT33" s="677"/>
      <c r="CU33" s="677"/>
      <c r="CV33" s="677"/>
      <c r="CW33" s="677"/>
      <c r="CX33" s="677"/>
      <c r="CY33" s="678"/>
      <c r="CZ33" s="646">
        <v>33.299999999999997</v>
      </c>
      <c r="DA33" s="675"/>
      <c r="DB33" s="675"/>
      <c r="DC33" s="679"/>
      <c r="DD33" s="650">
        <v>43959296</v>
      </c>
      <c r="DE33" s="677"/>
      <c r="DF33" s="677"/>
      <c r="DG33" s="677"/>
      <c r="DH33" s="677"/>
      <c r="DI33" s="677"/>
      <c r="DJ33" s="677"/>
      <c r="DK33" s="678"/>
      <c r="DL33" s="650">
        <v>35051985</v>
      </c>
      <c r="DM33" s="677"/>
      <c r="DN33" s="677"/>
      <c r="DO33" s="677"/>
      <c r="DP33" s="677"/>
      <c r="DQ33" s="677"/>
      <c r="DR33" s="677"/>
      <c r="DS33" s="677"/>
      <c r="DT33" s="677"/>
      <c r="DU33" s="677"/>
      <c r="DV33" s="678"/>
      <c r="DW33" s="646">
        <v>35.299999999999997</v>
      </c>
      <c r="DX33" s="675"/>
      <c r="DY33" s="675"/>
      <c r="DZ33" s="675"/>
      <c r="EA33" s="675"/>
      <c r="EB33" s="675"/>
      <c r="EC33" s="676"/>
    </row>
    <row r="34" spans="2:133" ht="11.25" customHeight="1">
      <c r="B34" s="638" t="s">
        <v>325</v>
      </c>
      <c r="C34" s="639"/>
      <c r="D34" s="639"/>
      <c r="E34" s="639"/>
      <c r="F34" s="639"/>
      <c r="G34" s="639"/>
      <c r="H34" s="639"/>
      <c r="I34" s="639"/>
      <c r="J34" s="639"/>
      <c r="K34" s="639"/>
      <c r="L34" s="639"/>
      <c r="M34" s="639"/>
      <c r="N34" s="639"/>
      <c r="O34" s="639"/>
      <c r="P34" s="639"/>
      <c r="Q34" s="640"/>
      <c r="R34" s="641">
        <v>5297978</v>
      </c>
      <c r="S34" s="642"/>
      <c r="T34" s="642"/>
      <c r="U34" s="642"/>
      <c r="V34" s="642"/>
      <c r="W34" s="642"/>
      <c r="X34" s="642"/>
      <c r="Y34" s="643"/>
      <c r="Z34" s="644">
        <v>3.1</v>
      </c>
      <c r="AA34" s="644"/>
      <c r="AB34" s="644"/>
      <c r="AC34" s="644"/>
      <c r="AD34" s="645">
        <v>5522</v>
      </c>
      <c r="AE34" s="645"/>
      <c r="AF34" s="645"/>
      <c r="AG34" s="645"/>
      <c r="AH34" s="645"/>
      <c r="AI34" s="645"/>
      <c r="AJ34" s="645"/>
      <c r="AK34" s="645"/>
      <c r="AL34" s="646">
        <v>0</v>
      </c>
      <c r="AM34" s="647"/>
      <c r="AN34" s="647"/>
      <c r="AO34" s="648"/>
      <c r="AP34" s="234"/>
      <c r="AQ34" s="620" t="s">
        <v>326</v>
      </c>
      <c r="AR34" s="621"/>
      <c r="AS34" s="621"/>
      <c r="AT34" s="621"/>
      <c r="AU34" s="621"/>
      <c r="AV34" s="621"/>
      <c r="AW34" s="621"/>
      <c r="AX34" s="621"/>
      <c r="AY34" s="621"/>
      <c r="AZ34" s="621"/>
      <c r="BA34" s="621"/>
      <c r="BB34" s="621"/>
      <c r="BC34" s="621"/>
      <c r="BD34" s="621"/>
      <c r="BE34" s="621"/>
      <c r="BF34" s="622"/>
      <c r="BG34" s="620" t="s">
        <v>327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328</v>
      </c>
      <c r="CE34" s="657"/>
      <c r="CF34" s="657"/>
      <c r="CG34" s="657"/>
      <c r="CH34" s="657"/>
      <c r="CI34" s="657"/>
      <c r="CJ34" s="657"/>
      <c r="CK34" s="657"/>
      <c r="CL34" s="657"/>
      <c r="CM34" s="657"/>
      <c r="CN34" s="657"/>
      <c r="CO34" s="657"/>
      <c r="CP34" s="657"/>
      <c r="CQ34" s="658"/>
      <c r="CR34" s="641">
        <v>22567548</v>
      </c>
      <c r="CS34" s="642"/>
      <c r="CT34" s="642"/>
      <c r="CU34" s="642"/>
      <c r="CV34" s="642"/>
      <c r="CW34" s="642"/>
      <c r="CX34" s="642"/>
      <c r="CY34" s="643"/>
      <c r="CZ34" s="646">
        <v>13.1</v>
      </c>
      <c r="DA34" s="675"/>
      <c r="DB34" s="675"/>
      <c r="DC34" s="679"/>
      <c r="DD34" s="650">
        <v>14709663</v>
      </c>
      <c r="DE34" s="642"/>
      <c r="DF34" s="642"/>
      <c r="DG34" s="642"/>
      <c r="DH34" s="642"/>
      <c r="DI34" s="642"/>
      <c r="DJ34" s="642"/>
      <c r="DK34" s="643"/>
      <c r="DL34" s="650">
        <v>13578730</v>
      </c>
      <c r="DM34" s="642"/>
      <c r="DN34" s="642"/>
      <c r="DO34" s="642"/>
      <c r="DP34" s="642"/>
      <c r="DQ34" s="642"/>
      <c r="DR34" s="642"/>
      <c r="DS34" s="642"/>
      <c r="DT34" s="642"/>
      <c r="DU34" s="642"/>
      <c r="DV34" s="643"/>
      <c r="DW34" s="646">
        <v>13.7</v>
      </c>
      <c r="DX34" s="675"/>
      <c r="DY34" s="675"/>
      <c r="DZ34" s="675"/>
      <c r="EA34" s="675"/>
      <c r="EB34" s="675"/>
      <c r="EC34" s="676"/>
    </row>
    <row r="35" spans="2:133" ht="11.25" customHeight="1">
      <c r="B35" s="638" t="s">
        <v>329</v>
      </c>
      <c r="C35" s="639"/>
      <c r="D35" s="639"/>
      <c r="E35" s="639"/>
      <c r="F35" s="639"/>
      <c r="G35" s="639"/>
      <c r="H35" s="639"/>
      <c r="I35" s="639"/>
      <c r="J35" s="639"/>
      <c r="K35" s="639"/>
      <c r="L35" s="639"/>
      <c r="M35" s="639"/>
      <c r="N35" s="639"/>
      <c r="O35" s="639"/>
      <c r="P35" s="639"/>
      <c r="Q35" s="640"/>
      <c r="R35" s="641">
        <v>12221800</v>
      </c>
      <c r="S35" s="642"/>
      <c r="T35" s="642"/>
      <c r="U35" s="642"/>
      <c r="V35" s="642"/>
      <c r="W35" s="642"/>
      <c r="X35" s="642"/>
      <c r="Y35" s="643"/>
      <c r="Z35" s="644">
        <v>7.1</v>
      </c>
      <c r="AA35" s="644"/>
      <c r="AB35" s="644"/>
      <c r="AC35" s="644"/>
      <c r="AD35" s="645" t="s">
        <v>242</v>
      </c>
      <c r="AE35" s="645"/>
      <c r="AF35" s="645"/>
      <c r="AG35" s="645"/>
      <c r="AH35" s="645"/>
      <c r="AI35" s="645"/>
      <c r="AJ35" s="645"/>
      <c r="AK35" s="645"/>
      <c r="AL35" s="646" t="s">
        <v>242</v>
      </c>
      <c r="AM35" s="647"/>
      <c r="AN35" s="647"/>
      <c r="AO35" s="648"/>
      <c r="AP35" s="234"/>
      <c r="AQ35" s="714" t="s">
        <v>330</v>
      </c>
      <c r="AR35" s="715"/>
      <c r="AS35" s="715"/>
      <c r="AT35" s="715"/>
      <c r="AU35" s="715"/>
      <c r="AV35" s="715"/>
      <c r="AW35" s="715"/>
      <c r="AX35" s="715"/>
      <c r="AY35" s="716"/>
      <c r="AZ35" s="630">
        <v>23273337</v>
      </c>
      <c r="BA35" s="631"/>
      <c r="BB35" s="631"/>
      <c r="BC35" s="631"/>
      <c r="BD35" s="631"/>
      <c r="BE35" s="631"/>
      <c r="BF35" s="717"/>
      <c r="BG35" s="652" t="s">
        <v>331</v>
      </c>
      <c r="BH35" s="653"/>
      <c r="BI35" s="653"/>
      <c r="BJ35" s="653"/>
      <c r="BK35" s="653"/>
      <c r="BL35" s="653"/>
      <c r="BM35" s="653"/>
      <c r="BN35" s="653"/>
      <c r="BO35" s="653"/>
      <c r="BP35" s="653"/>
      <c r="BQ35" s="653"/>
      <c r="BR35" s="653"/>
      <c r="BS35" s="653"/>
      <c r="BT35" s="653"/>
      <c r="BU35" s="654"/>
      <c r="BV35" s="630">
        <v>234674</v>
      </c>
      <c r="BW35" s="631"/>
      <c r="BX35" s="631"/>
      <c r="BY35" s="631"/>
      <c r="BZ35" s="631"/>
      <c r="CA35" s="631"/>
      <c r="CB35" s="717"/>
      <c r="CD35" s="656" t="s">
        <v>332</v>
      </c>
      <c r="CE35" s="657"/>
      <c r="CF35" s="657"/>
      <c r="CG35" s="657"/>
      <c r="CH35" s="657"/>
      <c r="CI35" s="657"/>
      <c r="CJ35" s="657"/>
      <c r="CK35" s="657"/>
      <c r="CL35" s="657"/>
      <c r="CM35" s="657"/>
      <c r="CN35" s="657"/>
      <c r="CO35" s="657"/>
      <c r="CP35" s="657"/>
      <c r="CQ35" s="658"/>
      <c r="CR35" s="641">
        <v>4318183</v>
      </c>
      <c r="CS35" s="677"/>
      <c r="CT35" s="677"/>
      <c r="CU35" s="677"/>
      <c r="CV35" s="677"/>
      <c r="CW35" s="677"/>
      <c r="CX35" s="677"/>
      <c r="CY35" s="678"/>
      <c r="CZ35" s="646">
        <v>2.5</v>
      </c>
      <c r="DA35" s="675"/>
      <c r="DB35" s="675"/>
      <c r="DC35" s="679"/>
      <c r="DD35" s="650">
        <v>3634484</v>
      </c>
      <c r="DE35" s="677"/>
      <c r="DF35" s="677"/>
      <c r="DG35" s="677"/>
      <c r="DH35" s="677"/>
      <c r="DI35" s="677"/>
      <c r="DJ35" s="677"/>
      <c r="DK35" s="678"/>
      <c r="DL35" s="650">
        <v>3440529</v>
      </c>
      <c r="DM35" s="677"/>
      <c r="DN35" s="677"/>
      <c r="DO35" s="677"/>
      <c r="DP35" s="677"/>
      <c r="DQ35" s="677"/>
      <c r="DR35" s="677"/>
      <c r="DS35" s="677"/>
      <c r="DT35" s="677"/>
      <c r="DU35" s="677"/>
      <c r="DV35" s="678"/>
      <c r="DW35" s="646">
        <v>3.5</v>
      </c>
      <c r="DX35" s="675"/>
      <c r="DY35" s="675"/>
      <c r="DZ35" s="675"/>
      <c r="EA35" s="675"/>
      <c r="EB35" s="675"/>
      <c r="EC35" s="676"/>
    </row>
    <row r="36" spans="2:133" ht="11.25" customHeight="1">
      <c r="B36" s="638" t="s">
        <v>333</v>
      </c>
      <c r="C36" s="639"/>
      <c r="D36" s="639"/>
      <c r="E36" s="639"/>
      <c r="F36" s="639"/>
      <c r="G36" s="639"/>
      <c r="H36" s="639"/>
      <c r="I36" s="639"/>
      <c r="J36" s="639"/>
      <c r="K36" s="639"/>
      <c r="L36" s="639"/>
      <c r="M36" s="639"/>
      <c r="N36" s="639"/>
      <c r="O36" s="639"/>
      <c r="P36" s="639"/>
      <c r="Q36" s="640"/>
      <c r="R36" s="641" t="s">
        <v>248</v>
      </c>
      <c r="S36" s="642"/>
      <c r="T36" s="642"/>
      <c r="U36" s="642"/>
      <c r="V36" s="642"/>
      <c r="W36" s="642"/>
      <c r="X36" s="642"/>
      <c r="Y36" s="643"/>
      <c r="Z36" s="644" t="s">
        <v>248</v>
      </c>
      <c r="AA36" s="644"/>
      <c r="AB36" s="644"/>
      <c r="AC36" s="644"/>
      <c r="AD36" s="645" t="s">
        <v>248</v>
      </c>
      <c r="AE36" s="645"/>
      <c r="AF36" s="645"/>
      <c r="AG36" s="645"/>
      <c r="AH36" s="645"/>
      <c r="AI36" s="645"/>
      <c r="AJ36" s="645"/>
      <c r="AK36" s="645"/>
      <c r="AL36" s="646" t="s">
        <v>248</v>
      </c>
      <c r="AM36" s="647"/>
      <c r="AN36" s="647"/>
      <c r="AO36" s="648"/>
      <c r="AQ36" s="718" t="s">
        <v>334</v>
      </c>
      <c r="AR36" s="719"/>
      <c r="AS36" s="719"/>
      <c r="AT36" s="719"/>
      <c r="AU36" s="719"/>
      <c r="AV36" s="719"/>
      <c r="AW36" s="719"/>
      <c r="AX36" s="719"/>
      <c r="AY36" s="720"/>
      <c r="AZ36" s="641">
        <v>4519400</v>
      </c>
      <c r="BA36" s="642"/>
      <c r="BB36" s="642"/>
      <c r="BC36" s="642"/>
      <c r="BD36" s="677"/>
      <c r="BE36" s="677"/>
      <c r="BF36" s="700"/>
      <c r="BG36" s="656" t="s">
        <v>335</v>
      </c>
      <c r="BH36" s="657"/>
      <c r="BI36" s="657"/>
      <c r="BJ36" s="657"/>
      <c r="BK36" s="657"/>
      <c r="BL36" s="657"/>
      <c r="BM36" s="657"/>
      <c r="BN36" s="657"/>
      <c r="BO36" s="657"/>
      <c r="BP36" s="657"/>
      <c r="BQ36" s="657"/>
      <c r="BR36" s="657"/>
      <c r="BS36" s="657"/>
      <c r="BT36" s="657"/>
      <c r="BU36" s="658"/>
      <c r="BV36" s="641">
        <v>-1387155</v>
      </c>
      <c r="BW36" s="642"/>
      <c r="BX36" s="642"/>
      <c r="BY36" s="642"/>
      <c r="BZ36" s="642"/>
      <c r="CA36" s="642"/>
      <c r="CB36" s="651"/>
      <c r="CD36" s="656" t="s">
        <v>336</v>
      </c>
      <c r="CE36" s="657"/>
      <c r="CF36" s="657"/>
      <c r="CG36" s="657"/>
      <c r="CH36" s="657"/>
      <c r="CI36" s="657"/>
      <c r="CJ36" s="657"/>
      <c r="CK36" s="657"/>
      <c r="CL36" s="657"/>
      <c r="CM36" s="657"/>
      <c r="CN36" s="657"/>
      <c r="CO36" s="657"/>
      <c r="CP36" s="657"/>
      <c r="CQ36" s="658"/>
      <c r="CR36" s="641">
        <v>11171338</v>
      </c>
      <c r="CS36" s="642"/>
      <c r="CT36" s="642"/>
      <c r="CU36" s="642"/>
      <c r="CV36" s="642"/>
      <c r="CW36" s="642"/>
      <c r="CX36" s="642"/>
      <c r="CY36" s="643"/>
      <c r="CZ36" s="646">
        <v>6.5</v>
      </c>
      <c r="DA36" s="675"/>
      <c r="DB36" s="675"/>
      <c r="DC36" s="679"/>
      <c r="DD36" s="650">
        <v>10220771</v>
      </c>
      <c r="DE36" s="642"/>
      <c r="DF36" s="642"/>
      <c r="DG36" s="642"/>
      <c r="DH36" s="642"/>
      <c r="DI36" s="642"/>
      <c r="DJ36" s="642"/>
      <c r="DK36" s="643"/>
      <c r="DL36" s="650">
        <v>7542943</v>
      </c>
      <c r="DM36" s="642"/>
      <c r="DN36" s="642"/>
      <c r="DO36" s="642"/>
      <c r="DP36" s="642"/>
      <c r="DQ36" s="642"/>
      <c r="DR36" s="642"/>
      <c r="DS36" s="642"/>
      <c r="DT36" s="642"/>
      <c r="DU36" s="642"/>
      <c r="DV36" s="643"/>
      <c r="DW36" s="646">
        <v>7.6</v>
      </c>
      <c r="DX36" s="675"/>
      <c r="DY36" s="675"/>
      <c r="DZ36" s="675"/>
      <c r="EA36" s="675"/>
      <c r="EB36" s="675"/>
      <c r="EC36" s="676"/>
    </row>
    <row r="37" spans="2:133" ht="11.25" customHeight="1">
      <c r="B37" s="638" t="s">
        <v>337</v>
      </c>
      <c r="C37" s="639"/>
      <c r="D37" s="639"/>
      <c r="E37" s="639"/>
      <c r="F37" s="639"/>
      <c r="G37" s="639"/>
      <c r="H37" s="639"/>
      <c r="I37" s="639"/>
      <c r="J37" s="639"/>
      <c r="K37" s="639"/>
      <c r="L37" s="639"/>
      <c r="M37" s="639"/>
      <c r="N37" s="639"/>
      <c r="O37" s="639"/>
      <c r="P37" s="639"/>
      <c r="Q37" s="640"/>
      <c r="R37" s="641">
        <v>4783000</v>
      </c>
      <c r="S37" s="642"/>
      <c r="T37" s="642"/>
      <c r="U37" s="642"/>
      <c r="V37" s="642"/>
      <c r="W37" s="642"/>
      <c r="X37" s="642"/>
      <c r="Y37" s="643"/>
      <c r="Z37" s="644">
        <v>2.8</v>
      </c>
      <c r="AA37" s="644"/>
      <c r="AB37" s="644"/>
      <c r="AC37" s="644"/>
      <c r="AD37" s="645" t="s">
        <v>242</v>
      </c>
      <c r="AE37" s="645"/>
      <c r="AF37" s="645"/>
      <c r="AG37" s="645"/>
      <c r="AH37" s="645"/>
      <c r="AI37" s="645"/>
      <c r="AJ37" s="645"/>
      <c r="AK37" s="645"/>
      <c r="AL37" s="646" t="s">
        <v>242</v>
      </c>
      <c r="AM37" s="647"/>
      <c r="AN37" s="647"/>
      <c r="AO37" s="648"/>
      <c r="AQ37" s="718" t="s">
        <v>338</v>
      </c>
      <c r="AR37" s="719"/>
      <c r="AS37" s="719"/>
      <c r="AT37" s="719"/>
      <c r="AU37" s="719"/>
      <c r="AV37" s="719"/>
      <c r="AW37" s="719"/>
      <c r="AX37" s="719"/>
      <c r="AY37" s="720"/>
      <c r="AZ37" s="641">
        <v>3281555</v>
      </c>
      <c r="BA37" s="642"/>
      <c r="BB37" s="642"/>
      <c r="BC37" s="642"/>
      <c r="BD37" s="677"/>
      <c r="BE37" s="677"/>
      <c r="BF37" s="700"/>
      <c r="BG37" s="656" t="s">
        <v>339</v>
      </c>
      <c r="BH37" s="657"/>
      <c r="BI37" s="657"/>
      <c r="BJ37" s="657"/>
      <c r="BK37" s="657"/>
      <c r="BL37" s="657"/>
      <c r="BM37" s="657"/>
      <c r="BN37" s="657"/>
      <c r="BO37" s="657"/>
      <c r="BP37" s="657"/>
      <c r="BQ37" s="657"/>
      <c r="BR37" s="657"/>
      <c r="BS37" s="657"/>
      <c r="BT37" s="657"/>
      <c r="BU37" s="658"/>
      <c r="BV37" s="641">
        <v>57490</v>
      </c>
      <c r="BW37" s="642"/>
      <c r="BX37" s="642"/>
      <c r="BY37" s="642"/>
      <c r="BZ37" s="642"/>
      <c r="CA37" s="642"/>
      <c r="CB37" s="651"/>
      <c r="CD37" s="656" t="s">
        <v>340</v>
      </c>
      <c r="CE37" s="657"/>
      <c r="CF37" s="657"/>
      <c r="CG37" s="657"/>
      <c r="CH37" s="657"/>
      <c r="CI37" s="657"/>
      <c r="CJ37" s="657"/>
      <c r="CK37" s="657"/>
      <c r="CL37" s="657"/>
      <c r="CM37" s="657"/>
      <c r="CN37" s="657"/>
      <c r="CO37" s="657"/>
      <c r="CP37" s="657"/>
      <c r="CQ37" s="658"/>
      <c r="CR37" s="641">
        <v>58973</v>
      </c>
      <c r="CS37" s="677"/>
      <c r="CT37" s="677"/>
      <c r="CU37" s="677"/>
      <c r="CV37" s="677"/>
      <c r="CW37" s="677"/>
      <c r="CX37" s="677"/>
      <c r="CY37" s="678"/>
      <c r="CZ37" s="646">
        <v>0</v>
      </c>
      <c r="DA37" s="675"/>
      <c r="DB37" s="675"/>
      <c r="DC37" s="679"/>
      <c r="DD37" s="650">
        <v>58973</v>
      </c>
      <c r="DE37" s="677"/>
      <c r="DF37" s="677"/>
      <c r="DG37" s="677"/>
      <c r="DH37" s="677"/>
      <c r="DI37" s="677"/>
      <c r="DJ37" s="677"/>
      <c r="DK37" s="678"/>
      <c r="DL37" s="650">
        <v>56505</v>
      </c>
      <c r="DM37" s="677"/>
      <c r="DN37" s="677"/>
      <c r="DO37" s="677"/>
      <c r="DP37" s="677"/>
      <c r="DQ37" s="677"/>
      <c r="DR37" s="677"/>
      <c r="DS37" s="677"/>
      <c r="DT37" s="677"/>
      <c r="DU37" s="677"/>
      <c r="DV37" s="678"/>
      <c r="DW37" s="646">
        <v>0.1</v>
      </c>
      <c r="DX37" s="675"/>
      <c r="DY37" s="675"/>
      <c r="DZ37" s="675"/>
      <c r="EA37" s="675"/>
      <c r="EB37" s="675"/>
      <c r="EC37" s="676"/>
    </row>
    <row r="38" spans="2:133" ht="11.25" customHeight="1">
      <c r="B38" s="686" t="s">
        <v>341</v>
      </c>
      <c r="C38" s="687"/>
      <c r="D38" s="687"/>
      <c r="E38" s="687"/>
      <c r="F38" s="687"/>
      <c r="G38" s="687"/>
      <c r="H38" s="687"/>
      <c r="I38" s="687"/>
      <c r="J38" s="687"/>
      <c r="K38" s="687"/>
      <c r="L38" s="687"/>
      <c r="M38" s="687"/>
      <c r="N38" s="687"/>
      <c r="O38" s="687"/>
      <c r="P38" s="687"/>
      <c r="Q38" s="688"/>
      <c r="R38" s="721">
        <v>173128564</v>
      </c>
      <c r="S38" s="722"/>
      <c r="T38" s="722"/>
      <c r="U38" s="722"/>
      <c r="V38" s="722"/>
      <c r="W38" s="722"/>
      <c r="X38" s="722"/>
      <c r="Y38" s="723"/>
      <c r="Z38" s="724">
        <v>100</v>
      </c>
      <c r="AA38" s="724"/>
      <c r="AB38" s="724"/>
      <c r="AC38" s="724"/>
      <c r="AD38" s="725">
        <v>94556995</v>
      </c>
      <c r="AE38" s="725"/>
      <c r="AF38" s="725"/>
      <c r="AG38" s="725"/>
      <c r="AH38" s="725"/>
      <c r="AI38" s="725"/>
      <c r="AJ38" s="725"/>
      <c r="AK38" s="725"/>
      <c r="AL38" s="726">
        <v>100</v>
      </c>
      <c r="AM38" s="712"/>
      <c r="AN38" s="712"/>
      <c r="AO38" s="727"/>
      <c r="AQ38" s="718" t="s">
        <v>342</v>
      </c>
      <c r="AR38" s="719"/>
      <c r="AS38" s="719"/>
      <c r="AT38" s="719"/>
      <c r="AU38" s="719"/>
      <c r="AV38" s="719"/>
      <c r="AW38" s="719"/>
      <c r="AX38" s="719"/>
      <c r="AY38" s="720"/>
      <c r="AZ38" s="641">
        <v>223327</v>
      </c>
      <c r="BA38" s="642"/>
      <c r="BB38" s="642"/>
      <c r="BC38" s="642"/>
      <c r="BD38" s="677"/>
      <c r="BE38" s="677"/>
      <c r="BF38" s="700"/>
      <c r="BG38" s="656" t="s">
        <v>343</v>
      </c>
      <c r="BH38" s="657"/>
      <c r="BI38" s="657"/>
      <c r="BJ38" s="657"/>
      <c r="BK38" s="657"/>
      <c r="BL38" s="657"/>
      <c r="BM38" s="657"/>
      <c r="BN38" s="657"/>
      <c r="BO38" s="657"/>
      <c r="BP38" s="657"/>
      <c r="BQ38" s="657"/>
      <c r="BR38" s="657"/>
      <c r="BS38" s="657"/>
      <c r="BT38" s="657"/>
      <c r="BU38" s="658"/>
      <c r="BV38" s="641">
        <v>88251</v>
      </c>
      <c r="BW38" s="642"/>
      <c r="BX38" s="642"/>
      <c r="BY38" s="642"/>
      <c r="BZ38" s="642"/>
      <c r="CA38" s="642"/>
      <c r="CB38" s="651"/>
      <c r="CD38" s="656" t="s">
        <v>344</v>
      </c>
      <c r="CE38" s="657"/>
      <c r="CF38" s="657"/>
      <c r="CG38" s="657"/>
      <c r="CH38" s="657"/>
      <c r="CI38" s="657"/>
      <c r="CJ38" s="657"/>
      <c r="CK38" s="657"/>
      <c r="CL38" s="657"/>
      <c r="CM38" s="657"/>
      <c r="CN38" s="657"/>
      <c r="CO38" s="657"/>
      <c r="CP38" s="657"/>
      <c r="CQ38" s="658"/>
      <c r="CR38" s="641">
        <v>15246581</v>
      </c>
      <c r="CS38" s="642"/>
      <c r="CT38" s="642"/>
      <c r="CU38" s="642"/>
      <c r="CV38" s="642"/>
      <c r="CW38" s="642"/>
      <c r="CX38" s="642"/>
      <c r="CY38" s="643"/>
      <c r="CZ38" s="646">
        <v>8.9</v>
      </c>
      <c r="DA38" s="675"/>
      <c r="DB38" s="675"/>
      <c r="DC38" s="679"/>
      <c r="DD38" s="650">
        <v>12607152</v>
      </c>
      <c r="DE38" s="642"/>
      <c r="DF38" s="642"/>
      <c r="DG38" s="642"/>
      <c r="DH38" s="642"/>
      <c r="DI38" s="642"/>
      <c r="DJ38" s="642"/>
      <c r="DK38" s="643"/>
      <c r="DL38" s="650">
        <v>10489783</v>
      </c>
      <c r="DM38" s="642"/>
      <c r="DN38" s="642"/>
      <c r="DO38" s="642"/>
      <c r="DP38" s="642"/>
      <c r="DQ38" s="642"/>
      <c r="DR38" s="642"/>
      <c r="DS38" s="642"/>
      <c r="DT38" s="642"/>
      <c r="DU38" s="642"/>
      <c r="DV38" s="643"/>
      <c r="DW38" s="646">
        <v>10.6</v>
      </c>
      <c r="DX38" s="675"/>
      <c r="DY38" s="675"/>
      <c r="DZ38" s="675"/>
      <c r="EA38" s="675"/>
      <c r="EB38" s="675"/>
      <c r="EC38" s="676"/>
    </row>
    <row r="39" spans="2:133" ht="11.25" customHeight="1">
      <c r="AQ39" s="718" t="s">
        <v>345</v>
      </c>
      <c r="AR39" s="719"/>
      <c r="AS39" s="719"/>
      <c r="AT39" s="719"/>
      <c r="AU39" s="719"/>
      <c r="AV39" s="719"/>
      <c r="AW39" s="719"/>
      <c r="AX39" s="719"/>
      <c r="AY39" s="720"/>
      <c r="AZ39" s="641">
        <v>175100</v>
      </c>
      <c r="BA39" s="642"/>
      <c r="BB39" s="642"/>
      <c r="BC39" s="642"/>
      <c r="BD39" s="677"/>
      <c r="BE39" s="677"/>
      <c r="BF39" s="700"/>
      <c r="BG39" s="732" t="s">
        <v>346</v>
      </c>
      <c r="BH39" s="733"/>
      <c r="BI39" s="733"/>
      <c r="BJ39" s="733"/>
      <c r="BK39" s="733"/>
      <c r="BL39" s="235"/>
      <c r="BM39" s="657" t="s">
        <v>347</v>
      </c>
      <c r="BN39" s="657"/>
      <c r="BO39" s="657"/>
      <c r="BP39" s="657"/>
      <c r="BQ39" s="657"/>
      <c r="BR39" s="657"/>
      <c r="BS39" s="657"/>
      <c r="BT39" s="657"/>
      <c r="BU39" s="658"/>
      <c r="BV39" s="641">
        <v>98</v>
      </c>
      <c r="BW39" s="642"/>
      <c r="BX39" s="642"/>
      <c r="BY39" s="642"/>
      <c r="BZ39" s="642"/>
      <c r="CA39" s="642"/>
      <c r="CB39" s="651"/>
      <c r="CD39" s="656" t="s">
        <v>348</v>
      </c>
      <c r="CE39" s="657"/>
      <c r="CF39" s="657"/>
      <c r="CG39" s="657"/>
      <c r="CH39" s="657"/>
      <c r="CI39" s="657"/>
      <c r="CJ39" s="657"/>
      <c r="CK39" s="657"/>
      <c r="CL39" s="657"/>
      <c r="CM39" s="657"/>
      <c r="CN39" s="657"/>
      <c r="CO39" s="657"/>
      <c r="CP39" s="657"/>
      <c r="CQ39" s="658"/>
      <c r="CR39" s="641">
        <v>2020041</v>
      </c>
      <c r="CS39" s="677"/>
      <c r="CT39" s="677"/>
      <c r="CU39" s="677"/>
      <c r="CV39" s="677"/>
      <c r="CW39" s="677"/>
      <c r="CX39" s="677"/>
      <c r="CY39" s="678"/>
      <c r="CZ39" s="646">
        <v>1.2</v>
      </c>
      <c r="DA39" s="675"/>
      <c r="DB39" s="675"/>
      <c r="DC39" s="679"/>
      <c r="DD39" s="650">
        <v>1895468</v>
      </c>
      <c r="DE39" s="677"/>
      <c r="DF39" s="677"/>
      <c r="DG39" s="677"/>
      <c r="DH39" s="677"/>
      <c r="DI39" s="677"/>
      <c r="DJ39" s="677"/>
      <c r="DK39" s="678"/>
      <c r="DL39" s="650" t="s">
        <v>242</v>
      </c>
      <c r="DM39" s="677"/>
      <c r="DN39" s="677"/>
      <c r="DO39" s="677"/>
      <c r="DP39" s="677"/>
      <c r="DQ39" s="677"/>
      <c r="DR39" s="677"/>
      <c r="DS39" s="677"/>
      <c r="DT39" s="677"/>
      <c r="DU39" s="677"/>
      <c r="DV39" s="678"/>
      <c r="DW39" s="646" t="s">
        <v>242</v>
      </c>
      <c r="DX39" s="675"/>
      <c r="DY39" s="675"/>
      <c r="DZ39" s="675"/>
      <c r="EA39" s="675"/>
      <c r="EB39" s="675"/>
      <c r="EC39" s="676"/>
    </row>
    <row r="40" spans="2:133" ht="11.25" customHeight="1">
      <c r="AQ40" s="718" t="s">
        <v>349</v>
      </c>
      <c r="AR40" s="719"/>
      <c r="AS40" s="719"/>
      <c r="AT40" s="719"/>
      <c r="AU40" s="719"/>
      <c r="AV40" s="719"/>
      <c r="AW40" s="719"/>
      <c r="AX40" s="719"/>
      <c r="AY40" s="720"/>
      <c r="AZ40" s="641">
        <v>4666100</v>
      </c>
      <c r="BA40" s="642"/>
      <c r="BB40" s="642"/>
      <c r="BC40" s="642"/>
      <c r="BD40" s="677"/>
      <c r="BE40" s="677"/>
      <c r="BF40" s="700"/>
      <c r="BG40" s="732"/>
      <c r="BH40" s="733"/>
      <c r="BI40" s="733"/>
      <c r="BJ40" s="733"/>
      <c r="BK40" s="733"/>
      <c r="BL40" s="235"/>
      <c r="BM40" s="657" t="s">
        <v>350</v>
      </c>
      <c r="BN40" s="657"/>
      <c r="BO40" s="657"/>
      <c r="BP40" s="657"/>
      <c r="BQ40" s="657"/>
      <c r="BR40" s="657"/>
      <c r="BS40" s="657"/>
      <c r="BT40" s="657"/>
      <c r="BU40" s="658"/>
      <c r="BV40" s="641" t="s">
        <v>242</v>
      </c>
      <c r="BW40" s="642"/>
      <c r="BX40" s="642"/>
      <c r="BY40" s="642"/>
      <c r="BZ40" s="642"/>
      <c r="CA40" s="642"/>
      <c r="CB40" s="651"/>
      <c r="CD40" s="656" t="s">
        <v>351</v>
      </c>
      <c r="CE40" s="657"/>
      <c r="CF40" s="657"/>
      <c r="CG40" s="657"/>
      <c r="CH40" s="657"/>
      <c r="CI40" s="657"/>
      <c r="CJ40" s="657"/>
      <c r="CK40" s="657"/>
      <c r="CL40" s="657"/>
      <c r="CM40" s="657"/>
      <c r="CN40" s="657"/>
      <c r="CO40" s="657"/>
      <c r="CP40" s="657"/>
      <c r="CQ40" s="658"/>
      <c r="CR40" s="641">
        <v>2037512</v>
      </c>
      <c r="CS40" s="642"/>
      <c r="CT40" s="642"/>
      <c r="CU40" s="642"/>
      <c r="CV40" s="642"/>
      <c r="CW40" s="642"/>
      <c r="CX40" s="642"/>
      <c r="CY40" s="643"/>
      <c r="CZ40" s="646">
        <v>1.2</v>
      </c>
      <c r="DA40" s="675"/>
      <c r="DB40" s="675"/>
      <c r="DC40" s="679"/>
      <c r="DD40" s="650">
        <v>891758</v>
      </c>
      <c r="DE40" s="642"/>
      <c r="DF40" s="642"/>
      <c r="DG40" s="642"/>
      <c r="DH40" s="642"/>
      <c r="DI40" s="642"/>
      <c r="DJ40" s="642"/>
      <c r="DK40" s="643"/>
      <c r="DL40" s="650" t="s">
        <v>242</v>
      </c>
      <c r="DM40" s="642"/>
      <c r="DN40" s="642"/>
      <c r="DO40" s="642"/>
      <c r="DP40" s="642"/>
      <c r="DQ40" s="642"/>
      <c r="DR40" s="642"/>
      <c r="DS40" s="642"/>
      <c r="DT40" s="642"/>
      <c r="DU40" s="642"/>
      <c r="DV40" s="643"/>
      <c r="DW40" s="646" t="s">
        <v>248</v>
      </c>
      <c r="DX40" s="675"/>
      <c r="DY40" s="675"/>
      <c r="DZ40" s="675"/>
      <c r="EA40" s="675"/>
      <c r="EB40" s="675"/>
      <c r="EC40" s="676"/>
    </row>
    <row r="41" spans="2:133" ht="11.25" customHeight="1">
      <c r="AQ41" s="728" t="s">
        <v>352</v>
      </c>
      <c r="AR41" s="729"/>
      <c r="AS41" s="729"/>
      <c r="AT41" s="729"/>
      <c r="AU41" s="729"/>
      <c r="AV41" s="729"/>
      <c r="AW41" s="729"/>
      <c r="AX41" s="729"/>
      <c r="AY41" s="730"/>
      <c r="AZ41" s="721">
        <v>10407855</v>
      </c>
      <c r="BA41" s="722"/>
      <c r="BB41" s="722"/>
      <c r="BC41" s="722"/>
      <c r="BD41" s="711"/>
      <c r="BE41" s="711"/>
      <c r="BF41" s="713"/>
      <c r="BG41" s="734"/>
      <c r="BH41" s="735"/>
      <c r="BI41" s="735"/>
      <c r="BJ41" s="735"/>
      <c r="BK41" s="735"/>
      <c r="BL41" s="236"/>
      <c r="BM41" s="666" t="s">
        <v>353</v>
      </c>
      <c r="BN41" s="666"/>
      <c r="BO41" s="666"/>
      <c r="BP41" s="666"/>
      <c r="BQ41" s="666"/>
      <c r="BR41" s="666"/>
      <c r="BS41" s="666"/>
      <c r="BT41" s="666"/>
      <c r="BU41" s="667"/>
      <c r="BV41" s="721">
        <v>326</v>
      </c>
      <c r="BW41" s="722"/>
      <c r="BX41" s="722"/>
      <c r="BY41" s="722"/>
      <c r="BZ41" s="722"/>
      <c r="CA41" s="722"/>
      <c r="CB41" s="731"/>
      <c r="CD41" s="656" t="s">
        <v>354</v>
      </c>
      <c r="CE41" s="657"/>
      <c r="CF41" s="657"/>
      <c r="CG41" s="657"/>
      <c r="CH41" s="657"/>
      <c r="CI41" s="657"/>
      <c r="CJ41" s="657"/>
      <c r="CK41" s="657"/>
      <c r="CL41" s="657"/>
      <c r="CM41" s="657"/>
      <c r="CN41" s="657"/>
      <c r="CO41" s="657"/>
      <c r="CP41" s="657"/>
      <c r="CQ41" s="658"/>
      <c r="CR41" s="641" t="s">
        <v>248</v>
      </c>
      <c r="CS41" s="677"/>
      <c r="CT41" s="677"/>
      <c r="CU41" s="677"/>
      <c r="CV41" s="677"/>
      <c r="CW41" s="677"/>
      <c r="CX41" s="677"/>
      <c r="CY41" s="678"/>
      <c r="CZ41" s="646" t="s">
        <v>242</v>
      </c>
      <c r="DA41" s="675"/>
      <c r="DB41" s="675"/>
      <c r="DC41" s="679"/>
      <c r="DD41" s="650" t="s">
        <v>242</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356</v>
      </c>
      <c r="CE42" s="639"/>
      <c r="CF42" s="639"/>
      <c r="CG42" s="639"/>
      <c r="CH42" s="639"/>
      <c r="CI42" s="639"/>
      <c r="CJ42" s="639"/>
      <c r="CK42" s="639"/>
      <c r="CL42" s="639"/>
      <c r="CM42" s="639"/>
      <c r="CN42" s="639"/>
      <c r="CO42" s="639"/>
      <c r="CP42" s="639"/>
      <c r="CQ42" s="640"/>
      <c r="CR42" s="641">
        <v>17120061</v>
      </c>
      <c r="CS42" s="642"/>
      <c r="CT42" s="642"/>
      <c r="CU42" s="642"/>
      <c r="CV42" s="642"/>
      <c r="CW42" s="642"/>
      <c r="CX42" s="642"/>
      <c r="CY42" s="643"/>
      <c r="CZ42" s="646">
        <v>9.9</v>
      </c>
      <c r="DA42" s="647"/>
      <c r="DB42" s="647"/>
      <c r="DC42" s="742"/>
      <c r="DD42" s="650">
        <v>5877569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358</v>
      </c>
      <c r="CE43" s="639"/>
      <c r="CF43" s="639"/>
      <c r="CG43" s="639"/>
      <c r="CH43" s="639"/>
      <c r="CI43" s="639"/>
      <c r="CJ43" s="639"/>
      <c r="CK43" s="639"/>
      <c r="CL43" s="639"/>
      <c r="CM43" s="639"/>
      <c r="CN43" s="639"/>
      <c r="CO43" s="639"/>
      <c r="CP43" s="639"/>
      <c r="CQ43" s="640"/>
      <c r="CR43" s="641">
        <v>363233</v>
      </c>
      <c r="CS43" s="677"/>
      <c r="CT43" s="677"/>
      <c r="CU43" s="677"/>
      <c r="CV43" s="677"/>
      <c r="CW43" s="677"/>
      <c r="CX43" s="677"/>
      <c r="CY43" s="678"/>
      <c r="CZ43" s="646">
        <v>0.2</v>
      </c>
      <c r="DA43" s="675"/>
      <c r="DB43" s="675"/>
      <c r="DC43" s="679"/>
      <c r="DD43" s="650">
        <v>363233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359</v>
      </c>
      <c r="CD44" s="753" t="s">
        <v>310</v>
      </c>
      <c r="CE44" s="754"/>
      <c r="CF44" s="638" t="s">
        <v>360</v>
      </c>
      <c r="CG44" s="639"/>
      <c r="CH44" s="639"/>
      <c r="CI44" s="639"/>
      <c r="CJ44" s="639"/>
      <c r="CK44" s="639"/>
      <c r="CL44" s="639"/>
      <c r="CM44" s="639"/>
      <c r="CN44" s="639"/>
      <c r="CO44" s="639"/>
      <c r="CP44" s="639"/>
      <c r="CQ44" s="640"/>
      <c r="CR44" s="641">
        <v>17114963</v>
      </c>
      <c r="CS44" s="642"/>
      <c r="CT44" s="642"/>
      <c r="CU44" s="642"/>
      <c r="CV44" s="642"/>
      <c r="CW44" s="642"/>
      <c r="CX44" s="642"/>
      <c r="CY44" s="643"/>
      <c r="CZ44" s="646">
        <v>9.9</v>
      </c>
      <c r="DA44" s="647"/>
      <c r="DB44" s="647"/>
      <c r="DC44" s="742"/>
      <c r="DD44" s="650">
        <v>5877186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361</v>
      </c>
      <c r="CG45" s="639"/>
      <c r="CH45" s="639"/>
      <c r="CI45" s="639"/>
      <c r="CJ45" s="639"/>
      <c r="CK45" s="639"/>
      <c r="CL45" s="639"/>
      <c r="CM45" s="639"/>
      <c r="CN45" s="639"/>
      <c r="CO45" s="639"/>
      <c r="CP45" s="639"/>
      <c r="CQ45" s="640"/>
      <c r="CR45" s="641">
        <v>5111724</v>
      </c>
      <c r="CS45" s="677"/>
      <c r="CT45" s="677"/>
      <c r="CU45" s="677"/>
      <c r="CV45" s="677"/>
      <c r="CW45" s="677"/>
      <c r="CX45" s="677"/>
      <c r="CY45" s="678"/>
      <c r="CZ45" s="646">
        <v>3</v>
      </c>
      <c r="DA45" s="675"/>
      <c r="DB45" s="675"/>
      <c r="DC45" s="679"/>
      <c r="DD45" s="650">
        <v>436544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362</v>
      </c>
      <c r="CG46" s="639"/>
      <c r="CH46" s="639"/>
      <c r="CI46" s="639"/>
      <c r="CJ46" s="639"/>
      <c r="CK46" s="639"/>
      <c r="CL46" s="639"/>
      <c r="CM46" s="639"/>
      <c r="CN46" s="639"/>
      <c r="CO46" s="639"/>
      <c r="CP46" s="639"/>
      <c r="CQ46" s="640"/>
      <c r="CR46" s="641">
        <v>11971147</v>
      </c>
      <c r="CS46" s="642"/>
      <c r="CT46" s="642"/>
      <c r="CU46" s="642"/>
      <c r="CV46" s="642"/>
      <c r="CW46" s="642"/>
      <c r="CX46" s="642"/>
      <c r="CY46" s="643"/>
      <c r="CZ46" s="646">
        <v>7</v>
      </c>
      <c r="DA46" s="647"/>
      <c r="DB46" s="647"/>
      <c r="DC46" s="742"/>
      <c r="DD46" s="650">
        <v>5408550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363</v>
      </c>
      <c r="CG47" s="639"/>
      <c r="CH47" s="639"/>
      <c r="CI47" s="639"/>
      <c r="CJ47" s="639"/>
      <c r="CK47" s="639"/>
      <c r="CL47" s="639"/>
      <c r="CM47" s="639"/>
      <c r="CN47" s="639"/>
      <c r="CO47" s="639"/>
      <c r="CP47" s="639"/>
      <c r="CQ47" s="640"/>
      <c r="CR47" s="641">
        <v>5098</v>
      </c>
      <c r="CS47" s="677"/>
      <c r="CT47" s="677"/>
      <c r="CU47" s="677"/>
      <c r="CV47" s="677"/>
      <c r="CW47" s="677"/>
      <c r="CX47" s="677"/>
      <c r="CY47" s="678"/>
      <c r="CZ47" s="646">
        <v>0</v>
      </c>
      <c r="DA47" s="675"/>
      <c r="DB47" s="675"/>
      <c r="DC47" s="679"/>
      <c r="DD47" s="650">
        <v>383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364</v>
      </c>
      <c r="CG48" s="639"/>
      <c r="CH48" s="639"/>
      <c r="CI48" s="639"/>
      <c r="CJ48" s="639"/>
      <c r="CK48" s="639"/>
      <c r="CL48" s="639"/>
      <c r="CM48" s="639"/>
      <c r="CN48" s="639"/>
      <c r="CO48" s="639"/>
      <c r="CP48" s="639"/>
      <c r="CQ48" s="640"/>
      <c r="CR48" s="641" t="s">
        <v>242</v>
      </c>
      <c r="CS48" s="642"/>
      <c r="CT48" s="642"/>
      <c r="CU48" s="642"/>
      <c r="CV48" s="642"/>
      <c r="CW48" s="642"/>
      <c r="CX48" s="642"/>
      <c r="CY48" s="643"/>
      <c r="CZ48" s="646" t="s">
        <v>248</v>
      </c>
      <c r="DA48" s="647"/>
      <c r="DB48" s="647"/>
      <c r="DC48" s="742"/>
      <c r="DD48" s="650" t="s">
        <v>242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365</v>
      </c>
      <c r="CE49" s="687"/>
      <c r="CF49" s="687"/>
      <c r="CG49" s="687"/>
      <c r="CH49" s="687"/>
      <c r="CI49" s="687"/>
      <c r="CJ49" s="687"/>
      <c r="CK49" s="687"/>
      <c r="CL49" s="687"/>
      <c r="CM49" s="687"/>
      <c r="CN49" s="687"/>
      <c r="CO49" s="687"/>
      <c r="CP49" s="687"/>
      <c r="CQ49" s="688"/>
      <c r="CR49" s="721">
        <v>172108135</v>
      </c>
      <c r="CS49" s="711"/>
      <c r="CT49" s="711"/>
      <c r="CU49" s="711"/>
      <c r="CV49" s="711"/>
      <c r="CW49" s="711"/>
      <c r="CX49" s="711"/>
      <c r="CY49" s="743"/>
      <c r="CZ49" s="726">
        <v>100</v>
      </c>
      <c r="DA49" s="744"/>
      <c r="DB49" s="744"/>
      <c r="DC49" s="745"/>
      <c r="DD49" s="746">
        <v>110440584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xno0qo5ryrfDsbbArfSmYtgS7SBvUC8Xs7zNoXKAR7HenBqVBJvrHMWHcIL+1xQFpR40gqAHsPNOUqPZ2LAwww==" saltValue="skePvRbkZLyo+KmfcLdcd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367</v>
      </c>
      <c r="DK2" s="789"/>
      <c r="DL2" s="789"/>
      <c r="DM2" s="789"/>
      <c r="DN2" s="789"/>
      <c r="DO2" s="790"/>
      <c r="DP2" s="249"/>
      <c r="DQ2" s="788" t="s">
        <v>368</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371</v>
      </c>
      <c r="B5" s="783"/>
      <c r="C5" s="783"/>
      <c r="D5" s="783"/>
      <c r="E5" s="783"/>
      <c r="F5" s="783"/>
      <c r="G5" s="783"/>
      <c r="H5" s="783"/>
      <c r="I5" s="783"/>
      <c r="J5" s="783"/>
      <c r="K5" s="783"/>
      <c r="L5" s="783"/>
      <c r="M5" s="783"/>
      <c r="N5" s="783"/>
      <c r="O5" s="783"/>
      <c r="P5" s="784"/>
      <c r="Q5" s="759" t="s">
        <v>372</v>
      </c>
      <c r="R5" s="760"/>
      <c r="S5" s="760"/>
      <c r="T5" s="760"/>
      <c r="U5" s="761"/>
      <c r="V5" s="759" t="s">
        <v>373</v>
      </c>
      <c r="W5" s="760"/>
      <c r="X5" s="760"/>
      <c r="Y5" s="760"/>
      <c r="Z5" s="761"/>
      <c r="AA5" s="759" t="s">
        <v>374</v>
      </c>
      <c r="AB5" s="760"/>
      <c r="AC5" s="760"/>
      <c r="AD5" s="760"/>
      <c r="AE5" s="760"/>
      <c r="AF5" s="792" t="s">
        <v>375</v>
      </c>
      <c r="AG5" s="760"/>
      <c r="AH5" s="760"/>
      <c r="AI5" s="760"/>
      <c r="AJ5" s="771"/>
      <c r="AK5" s="760" t="s">
        <v>376</v>
      </c>
      <c r="AL5" s="760"/>
      <c r="AM5" s="760"/>
      <c r="AN5" s="760"/>
      <c r="AO5" s="761"/>
      <c r="AP5" s="759" t="s">
        <v>377</v>
      </c>
      <c r="AQ5" s="760"/>
      <c r="AR5" s="760"/>
      <c r="AS5" s="760"/>
      <c r="AT5" s="761"/>
      <c r="AU5" s="759" t="s">
        <v>378</v>
      </c>
      <c r="AV5" s="760"/>
      <c r="AW5" s="760"/>
      <c r="AX5" s="760"/>
      <c r="AY5" s="771"/>
      <c r="AZ5" s="256"/>
      <c r="BA5" s="256"/>
      <c r="BB5" s="256"/>
      <c r="BC5" s="256"/>
      <c r="BD5" s="256"/>
      <c r="BE5" s="257"/>
      <c r="BF5" s="257"/>
      <c r="BG5" s="257"/>
      <c r="BH5" s="257"/>
      <c r="BI5" s="257"/>
      <c r="BJ5" s="257"/>
      <c r="BK5" s="257"/>
      <c r="BL5" s="257"/>
      <c r="BM5" s="257"/>
      <c r="BN5" s="257"/>
      <c r="BO5" s="257"/>
      <c r="BP5" s="257"/>
      <c r="BQ5" s="782" t="s">
        <v>379</v>
      </c>
      <c r="BR5" s="783"/>
      <c r="BS5" s="783"/>
      <c r="BT5" s="783"/>
      <c r="BU5" s="783"/>
      <c r="BV5" s="783"/>
      <c r="BW5" s="783"/>
      <c r="BX5" s="783"/>
      <c r="BY5" s="783"/>
      <c r="BZ5" s="783"/>
      <c r="CA5" s="783"/>
      <c r="CB5" s="783"/>
      <c r="CC5" s="783"/>
      <c r="CD5" s="783"/>
      <c r="CE5" s="783"/>
      <c r="CF5" s="783"/>
      <c r="CG5" s="784"/>
      <c r="CH5" s="759" t="s">
        <v>380</v>
      </c>
      <c r="CI5" s="760"/>
      <c r="CJ5" s="760"/>
      <c r="CK5" s="760"/>
      <c r="CL5" s="761"/>
      <c r="CM5" s="759" t="s">
        <v>381</v>
      </c>
      <c r="CN5" s="760"/>
      <c r="CO5" s="760"/>
      <c r="CP5" s="760"/>
      <c r="CQ5" s="761"/>
      <c r="CR5" s="759" t="s">
        <v>382</v>
      </c>
      <c r="CS5" s="760"/>
      <c r="CT5" s="760"/>
      <c r="CU5" s="760"/>
      <c r="CV5" s="761"/>
      <c r="CW5" s="759" t="s">
        <v>383</v>
      </c>
      <c r="CX5" s="760"/>
      <c r="CY5" s="760"/>
      <c r="CZ5" s="760"/>
      <c r="DA5" s="761"/>
      <c r="DB5" s="759" t="s">
        <v>384</v>
      </c>
      <c r="DC5" s="760"/>
      <c r="DD5" s="760"/>
      <c r="DE5" s="760"/>
      <c r="DF5" s="761"/>
      <c r="DG5" s="765" t="s">
        <v>385</v>
      </c>
      <c r="DH5" s="766"/>
      <c r="DI5" s="766"/>
      <c r="DJ5" s="766"/>
      <c r="DK5" s="767"/>
      <c r="DL5" s="765" t="s">
        <v>386</v>
      </c>
      <c r="DM5" s="766"/>
      <c r="DN5" s="766"/>
      <c r="DO5" s="766"/>
      <c r="DP5" s="767"/>
      <c r="DQ5" s="759" t="s">
        <v>387</v>
      </c>
      <c r="DR5" s="760"/>
      <c r="DS5" s="760"/>
      <c r="DT5" s="760"/>
      <c r="DU5" s="761"/>
      <c r="DV5" s="759" t="s">
        <v>378</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388</v>
      </c>
      <c r="C7" s="774"/>
      <c r="D7" s="774"/>
      <c r="E7" s="774"/>
      <c r="F7" s="774"/>
      <c r="G7" s="774"/>
      <c r="H7" s="774"/>
      <c r="I7" s="774"/>
      <c r="J7" s="774"/>
      <c r="K7" s="774"/>
      <c r="L7" s="774"/>
      <c r="M7" s="774"/>
      <c r="N7" s="774"/>
      <c r="O7" s="774"/>
      <c r="P7" s="775"/>
      <c r="Q7" s="776">
        <v>173659</v>
      </c>
      <c r="R7" s="777"/>
      <c r="S7" s="777"/>
      <c r="T7" s="777"/>
      <c r="U7" s="777"/>
      <c r="V7" s="777">
        <v>172675</v>
      </c>
      <c r="W7" s="777"/>
      <c r="X7" s="777"/>
      <c r="Y7" s="777"/>
      <c r="Z7" s="777"/>
      <c r="AA7" s="777">
        <v>984</v>
      </c>
      <c r="AB7" s="777"/>
      <c r="AC7" s="777"/>
      <c r="AD7" s="777"/>
      <c r="AE7" s="778"/>
      <c r="AF7" s="779">
        <v>712</v>
      </c>
      <c r="AG7" s="780"/>
      <c r="AH7" s="780"/>
      <c r="AI7" s="780"/>
      <c r="AJ7" s="781"/>
      <c r="AK7" s="816">
        <v>337</v>
      </c>
      <c r="AL7" s="817"/>
      <c r="AM7" s="817"/>
      <c r="AN7" s="817"/>
      <c r="AO7" s="817"/>
      <c r="AP7" s="817">
        <v>142116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600</v>
      </c>
      <c r="BT7" s="821"/>
      <c r="BU7" s="821"/>
      <c r="BV7" s="821"/>
      <c r="BW7" s="821"/>
      <c r="BX7" s="821"/>
      <c r="BY7" s="821"/>
      <c r="BZ7" s="821"/>
      <c r="CA7" s="821"/>
      <c r="CB7" s="821"/>
      <c r="CC7" s="821"/>
      <c r="CD7" s="821"/>
      <c r="CE7" s="821"/>
      <c r="CF7" s="821"/>
      <c r="CG7" s="822"/>
      <c r="CH7" s="813">
        <v>0</v>
      </c>
      <c r="CI7" s="814"/>
      <c r="CJ7" s="814"/>
      <c r="CK7" s="814"/>
      <c r="CL7" s="815"/>
      <c r="CM7" s="813">
        <v>642</v>
      </c>
      <c r="CN7" s="814"/>
      <c r="CO7" s="814"/>
      <c r="CP7" s="814"/>
      <c r="CQ7" s="815"/>
      <c r="CR7" s="813">
        <v>500</v>
      </c>
      <c r="CS7" s="814"/>
      <c r="CT7" s="814"/>
      <c r="CU7" s="814"/>
      <c r="CV7" s="815"/>
      <c r="CW7" s="813">
        <v>50</v>
      </c>
      <c r="CX7" s="814"/>
      <c r="CY7" s="814"/>
      <c r="CZ7" s="814"/>
      <c r="DA7" s="815"/>
      <c r="DB7" s="813" t="s">
        <v>602</v>
      </c>
      <c r="DC7" s="814"/>
      <c r="DD7" s="814"/>
      <c r="DE7" s="814"/>
      <c r="DF7" s="815"/>
      <c r="DG7" s="813" t="s">
        <v>602</v>
      </c>
      <c r="DH7" s="814"/>
      <c r="DI7" s="814"/>
      <c r="DJ7" s="814"/>
      <c r="DK7" s="815"/>
      <c r="DL7" s="813" t="s">
        <v>602</v>
      </c>
      <c r="DM7" s="814"/>
      <c r="DN7" s="814"/>
      <c r="DO7" s="814"/>
      <c r="DP7" s="815"/>
      <c r="DQ7" s="813" t="s">
        <v>602</v>
      </c>
      <c r="DR7" s="814"/>
      <c r="DS7" s="814"/>
      <c r="DT7" s="814"/>
      <c r="DU7" s="815"/>
      <c r="DV7" s="794"/>
      <c r="DW7" s="795"/>
      <c r="DX7" s="795"/>
      <c r="DY7" s="795"/>
      <c r="DZ7" s="796"/>
      <c r="EA7" s="254"/>
    </row>
    <row r="8" spans="1:131" s="255" customFormat="1" ht="26.25" customHeight="1">
      <c r="A8" s="261">
        <v>2</v>
      </c>
      <c r="B8" s="797" t="s">
        <v>389</v>
      </c>
      <c r="C8" s="798"/>
      <c r="D8" s="798"/>
      <c r="E8" s="798"/>
      <c r="F8" s="798"/>
      <c r="G8" s="798"/>
      <c r="H8" s="798"/>
      <c r="I8" s="798"/>
      <c r="J8" s="798"/>
      <c r="K8" s="798"/>
      <c r="L8" s="798"/>
      <c r="M8" s="798"/>
      <c r="N8" s="798"/>
      <c r="O8" s="798"/>
      <c r="P8" s="799"/>
      <c r="Q8" s="800">
        <v>0</v>
      </c>
      <c r="R8" s="801"/>
      <c r="S8" s="801"/>
      <c r="T8" s="801"/>
      <c r="U8" s="801"/>
      <c r="V8" s="801">
        <v>0</v>
      </c>
      <c r="W8" s="801"/>
      <c r="X8" s="801"/>
      <c r="Y8" s="801"/>
      <c r="Z8" s="801"/>
      <c r="AA8" s="801" t="s">
        <v>547</v>
      </c>
      <c r="AB8" s="801"/>
      <c r="AC8" s="801"/>
      <c r="AD8" s="801"/>
      <c r="AE8" s="802"/>
      <c r="AF8" s="803" t="s">
        <v>390</v>
      </c>
      <c r="AG8" s="804"/>
      <c r="AH8" s="804"/>
      <c r="AI8" s="804"/>
      <c r="AJ8" s="805"/>
      <c r="AK8" s="806" t="s">
        <v>547</v>
      </c>
      <c r="AL8" s="807"/>
      <c r="AM8" s="807"/>
      <c r="AN8" s="807"/>
      <c r="AO8" s="807"/>
      <c r="AP8" s="807" t="s">
        <v>547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603</v>
      </c>
      <c r="BT8" s="811"/>
      <c r="BU8" s="811"/>
      <c r="BV8" s="811"/>
      <c r="BW8" s="811"/>
      <c r="BX8" s="811"/>
      <c r="BY8" s="811"/>
      <c r="BZ8" s="811"/>
      <c r="CA8" s="811"/>
      <c r="CB8" s="811"/>
      <c r="CC8" s="811"/>
      <c r="CD8" s="811"/>
      <c r="CE8" s="811"/>
      <c r="CF8" s="811"/>
      <c r="CG8" s="812"/>
      <c r="CH8" s="823">
        <v>-2</v>
      </c>
      <c r="CI8" s="824"/>
      <c r="CJ8" s="824"/>
      <c r="CK8" s="824"/>
      <c r="CL8" s="825"/>
      <c r="CM8" s="823">
        <v>278</v>
      </c>
      <c r="CN8" s="824"/>
      <c r="CO8" s="824"/>
      <c r="CP8" s="824"/>
      <c r="CQ8" s="825"/>
      <c r="CR8" s="823">
        <v>61</v>
      </c>
      <c r="CS8" s="824"/>
      <c r="CT8" s="824"/>
      <c r="CU8" s="824"/>
      <c r="CV8" s="825"/>
      <c r="CW8" s="823">
        <v>0</v>
      </c>
      <c r="CX8" s="824"/>
      <c r="CY8" s="824"/>
      <c r="CZ8" s="824"/>
      <c r="DA8" s="825"/>
      <c r="DB8" s="823" t="s">
        <v>604</v>
      </c>
      <c r="DC8" s="824"/>
      <c r="DD8" s="824"/>
      <c r="DE8" s="824"/>
      <c r="DF8" s="825"/>
      <c r="DG8" s="823" t="s">
        <v>604</v>
      </c>
      <c r="DH8" s="824"/>
      <c r="DI8" s="824"/>
      <c r="DJ8" s="824"/>
      <c r="DK8" s="825"/>
      <c r="DL8" s="823" t="s">
        <v>604</v>
      </c>
      <c r="DM8" s="824"/>
      <c r="DN8" s="824"/>
      <c r="DO8" s="824"/>
      <c r="DP8" s="825"/>
      <c r="DQ8" s="823" t="s">
        <v>604</v>
      </c>
      <c r="DR8" s="824"/>
      <c r="DS8" s="824"/>
      <c r="DT8" s="824"/>
      <c r="DU8" s="825"/>
      <c r="DV8" s="826"/>
      <c r="DW8" s="827"/>
      <c r="DX8" s="827"/>
      <c r="DY8" s="827"/>
      <c r="DZ8" s="828"/>
      <c r="EA8" s="254"/>
    </row>
    <row r="9" spans="1:131" s="255" customFormat="1" ht="26.25" customHeight="1">
      <c r="A9" s="261">
        <v>3</v>
      </c>
      <c r="B9" s="797" t="s">
        <v>391</v>
      </c>
      <c r="C9" s="798"/>
      <c r="D9" s="798"/>
      <c r="E9" s="798"/>
      <c r="F9" s="798"/>
      <c r="G9" s="798"/>
      <c r="H9" s="798"/>
      <c r="I9" s="798"/>
      <c r="J9" s="798"/>
      <c r="K9" s="798"/>
      <c r="L9" s="798"/>
      <c r="M9" s="798"/>
      <c r="N9" s="798"/>
      <c r="O9" s="798"/>
      <c r="P9" s="799"/>
      <c r="Q9" s="800">
        <v>141</v>
      </c>
      <c r="R9" s="801"/>
      <c r="S9" s="801"/>
      <c r="T9" s="801"/>
      <c r="U9" s="801"/>
      <c r="V9" s="801">
        <v>130</v>
      </c>
      <c r="W9" s="801"/>
      <c r="X9" s="801"/>
      <c r="Y9" s="801"/>
      <c r="Z9" s="801"/>
      <c r="AA9" s="801">
        <v>11</v>
      </c>
      <c r="AB9" s="801"/>
      <c r="AC9" s="801"/>
      <c r="AD9" s="801"/>
      <c r="AE9" s="802"/>
      <c r="AF9" s="803">
        <v>11</v>
      </c>
      <c r="AG9" s="804"/>
      <c r="AH9" s="804"/>
      <c r="AI9" s="804"/>
      <c r="AJ9" s="805"/>
      <c r="AK9" s="806">
        <v>52</v>
      </c>
      <c r="AL9" s="807"/>
      <c r="AM9" s="807"/>
      <c r="AN9" s="807"/>
      <c r="AO9" s="807"/>
      <c r="AP9" s="807" t="s">
        <v>547</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605</v>
      </c>
      <c r="BT9" s="811"/>
      <c r="BU9" s="811"/>
      <c r="BV9" s="811"/>
      <c r="BW9" s="811"/>
      <c r="BX9" s="811"/>
      <c r="BY9" s="811"/>
      <c r="BZ9" s="811"/>
      <c r="CA9" s="811"/>
      <c r="CB9" s="811"/>
      <c r="CC9" s="811"/>
      <c r="CD9" s="811"/>
      <c r="CE9" s="811"/>
      <c r="CF9" s="811"/>
      <c r="CG9" s="812"/>
      <c r="CH9" s="823">
        <v>0</v>
      </c>
      <c r="CI9" s="824"/>
      <c r="CJ9" s="824"/>
      <c r="CK9" s="824"/>
      <c r="CL9" s="825"/>
      <c r="CM9" s="823">
        <v>334</v>
      </c>
      <c r="CN9" s="824"/>
      <c r="CO9" s="824"/>
      <c r="CP9" s="824"/>
      <c r="CQ9" s="825"/>
      <c r="CR9" s="823">
        <v>300</v>
      </c>
      <c r="CS9" s="824"/>
      <c r="CT9" s="824"/>
      <c r="CU9" s="824"/>
      <c r="CV9" s="825"/>
      <c r="CW9" s="823">
        <v>20</v>
      </c>
      <c r="CX9" s="824"/>
      <c r="CY9" s="824"/>
      <c r="CZ9" s="824"/>
      <c r="DA9" s="825"/>
      <c r="DB9" s="823" t="s">
        <v>604</v>
      </c>
      <c r="DC9" s="824"/>
      <c r="DD9" s="824"/>
      <c r="DE9" s="824"/>
      <c r="DF9" s="825"/>
      <c r="DG9" s="823" t="s">
        <v>604</v>
      </c>
      <c r="DH9" s="824"/>
      <c r="DI9" s="824"/>
      <c r="DJ9" s="824"/>
      <c r="DK9" s="825"/>
      <c r="DL9" s="823" t="s">
        <v>604</v>
      </c>
      <c r="DM9" s="824"/>
      <c r="DN9" s="824"/>
      <c r="DO9" s="824"/>
      <c r="DP9" s="825"/>
      <c r="DQ9" s="823" t="s">
        <v>604</v>
      </c>
      <c r="DR9" s="824"/>
      <c r="DS9" s="824"/>
      <c r="DT9" s="824"/>
      <c r="DU9" s="825"/>
      <c r="DV9" s="826"/>
      <c r="DW9" s="827"/>
      <c r="DX9" s="827"/>
      <c r="DY9" s="827"/>
      <c r="DZ9" s="828"/>
      <c r="EA9" s="254"/>
    </row>
    <row r="10" spans="1:131" s="255" customFormat="1" ht="26.25" customHeight="1">
      <c r="A10" s="261">
        <v>4</v>
      </c>
      <c r="B10" s="797" t="s">
        <v>392</v>
      </c>
      <c r="C10" s="798"/>
      <c r="D10" s="798"/>
      <c r="E10" s="798"/>
      <c r="F10" s="798"/>
      <c r="G10" s="798"/>
      <c r="H10" s="798"/>
      <c r="I10" s="798"/>
      <c r="J10" s="798"/>
      <c r="K10" s="798"/>
      <c r="L10" s="798"/>
      <c r="M10" s="798"/>
      <c r="N10" s="798"/>
      <c r="O10" s="798"/>
      <c r="P10" s="799"/>
      <c r="Q10" s="800">
        <v>452</v>
      </c>
      <c r="R10" s="801"/>
      <c r="S10" s="801"/>
      <c r="T10" s="801"/>
      <c r="U10" s="801"/>
      <c r="V10" s="801">
        <v>449</v>
      </c>
      <c r="W10" s="801"/>
      <c r="X10" s="801"/>
      <c r="Y10" s="801"/>
      <c r="Z10" s="801"/>
      <c r="AA10" s="801">
        <v>3</v>
      </c>
      <c r="AB10" s="801"/>
      <c r="AC10" s="801"/>
      <c r="AD10" s="801"/>
      <c r="AE10" s="802"/>
      <c r="AF10" s="803">
        <v>0</v>
      </c>
      <c r="AG10" s="804"/>
      <c r="AH10" s="804"/>
      <c r="AI10" s="804"/>
      <c r="AJ10" s="805"/>
      <c r="AK10" s="806">
        <v>50</v>
      </c>
      <c r="AL10" s="807"/>
      <c r="AM10" s="807"/>
      <c r="AN10" s="807"/>
      <c r="AO10" s="807"/>
      <c r="AP10" s="807" t="s">
        <v>547</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606</v>
      </c>
      <c r="BT10" s="811"/>
      <c r="BU10" s="811"/>
      <c r="BV10" s="811"/>
      <c r="BW10" s="811"/>
      <c r="BX10" s="811"/>
      <c r="BY10" s="811"/>
      <c r="BZ10" s="811"/>
      <c r="CA10" s="811"/>
      <c r="CB10" s="811"/>
      <c r="CC10" s="811"/>
      <c r="CD10" s="811"/>
      <c r="CE10" s="811"/>
      <c r="CF10" s="811"/>
      <c r="CG10" s="812"/>
      <c r="CH10" s="823">
        <v>47</v>
      </c>
      <c r="CI10" s="824"/>
      <c r="CJ10" s="824"/>
      <c r="CK10" s="824"/>
      <c r="CL10" s="825"/>
      <c r="CM10" s="823">
        <v>1819</v>
      </c>
      <c r="CN10" s="824"/>
      <c r="CO10" s="824"/>
      <c r="CP10" s="824"/>
      <c r="CQ10" s="825"/>
      <c r="CR10" s="823">
        <v>175</v>
      </c>
      <c r="CS10" s="824"/>
      <c r="CT10" s="824"/>
      <c r="CU10" s="824"/>
      <c r="CV10" s="825"/>
      <c r="CW10" s="823" t="s">
        <v>602</v>
      </c>
      <c r="CX10" s="824"/>
      <c r="CY10" s="824"/>
      <c r="CZ10" s="824"/>
      <c r="DA10" s="825"/>
      <c r="DB10" s="823">
        <v>780</v>
      </c>
      <c r="DC10" s="824"/>
      <c r="DD10" s="824"/>
      <c r="DE10" s="824"/>
      <c r="DF10" s="825"/>
      <c r="DG10" s="823">
        <v>13</v>
      </c>
      <c r="DH10" s="824"/>
      <c r="DI10" s="824"/>
      <c r="DJ10" s="824"/>
      <c r="DK10" s="825"/>
      <c r="DL10" s="823" t="s">
        <v>604</v>
      </c>
      <c r="DM10" s="824"/>
      <c r="DN10" s="824"/>
      <c r="DO10" s="824"/>
      <c r="DP10" s="825"/>
      <c r="DQ10" s="823" t="s">
        <v>604</v>
      </c>
      <c r="DR10" s="824"/>
      <c r="DS10" s="824"/>
      <c r="DT10" s="824"/>
      <c r="DU10" s="825"/>
      <c r="DV10" s="826"/>
      <c r="DW10" s="827"/>
      <c r="DX10" s="827"/>
      <c r="DY10" s="827"/>
      <c r="DZ10" s="828"/>
      <c r="EA10" s="254"/>
    </row>
    <row r="11" spans="1:131" s="255" customFormat="1" ht="26.25" customHeight="1">
      <c r="A11" s="261">
        <v>5</v>
      </c>
      <c r="B11" s="797" t="s">
        <v>393</v>
      </c>
      <c r="C11" s="798"/>
      <c r="D11" s="798"/>
      <c r="E11" s="798"/>
      <c r="F11" s="798"/>
      <c r="G11" s="798"/>
      <c r="H11" s="798"/>
      <c r="I11" s="798"/>
      <c r="J11" s="798"/>
      <c r="K11" s="798"/>
      <c r="L11" s="798"/>
      <c r="M11" s="798"/>
      <c r="N11" s="798"/>
      <c r="O11" s="798"/>
      <c r="P11" s="799"/>
      <c r="Q11" s="800">
        <v>41</v>
      </c>
      <c r="R11" s="801"/>
      <c r="S11" s="801"/>
      <c r="T11" s="801"/>
      <c r="U11" s="801"/>
      <c r="V11" s="801">
        <v>19</v>
      </c>
      <c r="W11" s="801"/>
      <c r="X11" s="801"/>
      <c r="Y11" s="801"/>
      <c r="Z11" s="801"/>
      <c r="AA11" s="801">
        <v>22</v>
      </c>
      <c r="AB11" s="801"/>
      <c r="AC11" s="801"/>
      <c r="AD11" s="801"/>
      <c r="AE11" s="802"/>
      <c r="AF11" s="803" t="s">
        <v>394</v>
      </c>
      <c r="AG11" s="804"/>
      <c r="AH11" s="804"/>
      <c r="AI11" s="804"/>
      <c r="AJ11" s="805"/>
      <c r="AK11" s="806">
        <v>2</v>
      </c>
      <c r="AL11" s="807"/>
      <c r="AM11" s="807"/>
      <c r="AN11" s="807"/>
      <c r="AO11" s="807"/>
      <c r="AP11" s="807">
        <v>46</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607</v>
      </c>
      <c r="BT11" s="811"/>
      <c r="BU11" s="811"/>
      <c r="BV11" s="811"/>
      <c r="BW11" s="811"/>
      <c r="BX11" s="811"/>
      <c r="BY11" s="811"/>
      <c r="BZ11" s="811"/>
      <c r="CA11" s="811"/>
      <c r="CB11" s="811"/>
      <c r="CC11" s="811"/>
      <c r="CD11" s="811"/>
      <c r="CE11" s="811"/>
      <c r="CF11" s="811"/>
      <c r="CG11" s="812"/>
      <c r="CH11" s="823">
        <v>-3</v>
      </c>
      <c r="CI11" s="824"/>
      <c r="CJ11" s="824"/>
      <c r="CK11" s="824"/>
      <c r="CL11" s="825"/>
      <c r="CM11" s="823">
        <v>186</v>
      </c>
      <c r="CN11" s="824"/>
      <c r="CO11" s="824"/>
      <c r="CP11" s="824"/>
      <c r="CQ11" s="825"/>
      <c r="CR11" s="823">
        <v>36</v>
      </c>
      <c r="CS11" s="824"/>
      <c r="CT11" s="824"/>
      <c r="CU11" s="824"/>
      <c r="CV11" s="825"/>
      <c r="CW11" s="823" t="s">
        <v>602</v>
      </c>
      <c r="CX11" s="824"/>
      <c r="CY11" s="824"/>
      <c r="CZ11" s="824"/>
      <c r="DA11" s="825"/>
      <c r="DB11" s="823" t="s">
        <v>602</v>
      </c>
      <c r="DC11" s="824"/>
      <c r="DD11" s="824"/>
      <c r="DE11" s="824"/>
      <c r="DF11" s="825"/>
      <c r="DG11" s="823" t="s">
        <v>602</v>
      </c>
      <c r="DH11" s="824"/>
      <c r="DI11" s="824"/>
      <c r="DJ11" s="824"/>
      <c r="DK11" s="825"/>
      <c r="DL11" s="823" t="s">
        <v>602</v>
      </c>
      <c r="DM11" s="824"/>
      <c r="DN11" s="824"/>
      <c r="DO11" s="824"/>
      <c r="DP11" s="825"/>
      <c r="DQ11" s="823" t="s">
        <v>601</v>
      </c>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608</v>
      </c>
      <c r="BT12" s="811"/>
      <c r="BU12" s="811"/>
      <c r="BV12" s="811"/>
      <c r="BW12" s="811"/>
      <c r="BX12" s="811"/>
      <c r="BY12" s="811"/>
      <c r="BZ12" s="811"/>
      <c r="CA12" s="811"/>
      <c r="CB12" s="811"/>
      <c r="CC12" s="811"/>
      <c r="CD12" s="811"/>
      <c r="CE12" s="811"/>
      <c r="CF12" s="811"/>
      <c r="CG12" s="812"/>
      <c r="CH12" s="823">
        <v>15</v>
      </c>
      <c r="CI12" s="824"/>
      <c r="CJ12" s="824"/>
      <c r="CK12" s="824"/>
      <c r="CL12" s="825"/>
      <c r="CM12" s="823">
        <v>2407</v>
      </c>
      <c r="CN12" s="824"/>
      <c r="CO12" s="824"/>
      <c r="CP12" s="824"/>
      <c r="CQ12" s="825"/>
      <c r="CR12" s="823">
        <v>513</v>
      </c>
      <c r="CS12" s="824"/>
      <c r="CT12" s="824"/>
      <c r="CU12" s="824"/>
      <c r="CV12" s="825"/>
      <c r="CW12" s="823">
        <v>15</v>
      </c>
      <c r="CX12" s="824"/>
      <c r="CY12" s="824"/>
      <c r="CZ12" s="824"/>
      <c r="DA12" s="825"/>
      <c r="DB12" s="823" t="s">
        <v>602</v>
      </c>
      <c r="DC12" s="824"/>
      <c r="DD12" s="824"/>
      <c r="DE12" s="824"/>
      <c r="DF12" s="825"/>
      <c r="DG12" s="823" t="s">
        <v>602</v>
      </c>
      <c r="DH12" s="824"/>
      <c r="DI12" s="824"/>
      <c r="DJ12" s="824"/>
      <c r="DK12" s="825"/>
      <c r="DL12" s="823" t="s">
        <v>602</v>
      </c>
      <c r="DM12" s="824"/>
      <c r="DN12" s="824"/>
      <c r="DO12" s="824"/>
      <c r="DP12" s="825"/>
      <c r="DQ12" s="823" t="s">
        <v>601</v>
      </c>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t="s">
        <v>609</v>
      </c>
      <c r="BS13" s="810" t="s">
        <v>610</v>
      </c>
      <c r="BT13" s="811"/>
      <c r="BU13" s="811"/>
      <c r="BV13" s="811"/>
      <c r="BW13" s="811"/>
      <c r="BX13" s="811"/>
      <c r="BY13" s="811"/>
      <c r="BZ13" s="811"/>
      <c r="CA13" s="811"/>
      <c r="CB13" s="811"/>
      <c r="CC13" s="811"/>
      <c r="CD13" s="811"/>
      <c r="CE13" s="811"/>
      <c r="CF13" s="811"/>
      <c r="CG13" s="812"/>
      <c r="CH13" s="823">
        <v>64</v>
      </c>
      <c r="CI13" s="824"/>
      <c r="CJ13" s="824"/>
      <c r="CK13" s="824"/>
      <c r="CL13" s="825"/>
      <c r="CM13" s="823">
        <v>12015</v>
      </c>
      <c r="CN13" s="824"/>
      <c r="CO13" s="824"/>
      <c r="CP13" s="824"/>
      <c r="CQ13" s="825"/>
      <c r="CR13" s="823">
        <v>10</v>
      </c>
      <c r="CS13" s="824"/>
      <c r="CT13" s="824"/>
      <c r="CU13" s="824"/>
      <c r="CV13" s="825"/>
      <c r="CW13" s="823" t="s">
        <v>601</v>
      </c>
      <c r="CX13" s="824"/>
      <c r="CY13" s="824"/>
      <c r="CZ13" s="824"/>
      <c r="DA13" s="825"/>
      <c r="DB13" s="823">
        <v>5506</v>
      </c>
      <c r="DC13" s="824"/>
      <c r="DD13" s="824"/>
      <c r="DE13" s="824"/>
      <c r="DF13" s="825"/>
      <c r="DG13" s="823">
        <v>5080</v>
      </c>
      <c r="DH13" s="824"/>
      <c r="DI13" s="824"/>
      <c r="DJ13" s="824"/>
      <c r="DK13" s="825"/>
      <c r="DL13" s="823" t="s">
        <v>602</v>
      </c>
      <c r="DM13" s="824"/>
      <c r="DN13" s="824"/>
      <c r="DO13" s="824"/>
      <c r="DP13" s="825"/>
      <c r="DQ13" s="823" t="s">
        <v>601</v>
      </c>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t="s">
        <v>609</v>
      </c>
      <c r="BS14" s="810" t="s">
        <v>611</v>
      </c>
      <c r="BT14" s="811"/>
      <c r="BU14" s="811"/>
      <c r="BV14" s="811"/>
      <c r="BW14" s="811"/>
      <c r="BX14" s="811"/>
      <c r="BY14" s="811"/>
      <c r="BZ14" s="811"/>
      <c r="CA14" s="811"/>
      <c r="CB14" s="811"/>
      <c r="CC14" s="811"/>
      <c r="CD14" s="811"/>
      <c r="CE14" s="811"/>
      <c r="CF14" s="811"/>
      <c r="CG14" s="812"/>
      <c r="CH14" s="823">
        <v>622</v>
      </c>
      <c r="CI14" s="824"/>
      <c r="CJ14" s="824"/>
      <c r="CK14" s="824"/>
      <c r="CL14" s="825"/>
      <c r="CM14" s="823">
        <v>9993</v>
      </c>
      <c r="CN14" s="824"/>
      <c r="CO14" s="824"/>
      <c r="CP14" s="824"/>
      <c r="CQ14" s="825"/>
      <c r="CR14" s="823" t="s">
        <v>547</v>
      </c>
      <c r="CS14" s="824"/>
      <c r="CT14" s="824"/>
      <c r="CU14" s="824"/>
      <c r="CV14" s="825"/>
      <c r="CW14" s="823">
        <v>165</v>
      </c>
      <c r="CX14" s="824"/>
      <c r="CY14" s="824"/>
      <c r="CZ14" s="824"/>
      <c r="DA14" s="825"/>
      <c r="DB14" s="823" t="s">
        <v>547</v>
      </c>
      <c r="DC14" s="824"/>
      <c r="DD14" s="824"/>
      <c r="DE14" s="824"/>
      <c r="DF14" s="825"/>
      <c r="DG14" s="823" t="s">
        <v>547</v>
      </c>
      <c r="DH14" s="824"/>
      <c r="DI14" s="824"/>
      <c r="DJ14" s="824"/>
      <c r="DK14" s="825"/>
      <c r="DL14" s="823">
        <v>27</v>
      </c>
      <c r="DM14" s="824"/>
      <c r="DN14" s="824"/>
      <c r="DO14" s="824"/>
      <c r="DP14" s="825"/>
      <c r="DQ14" s="823">
        <v>27</v>
      </c>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t="s">
        <v>609</v>
      </c>
      <c r="BS15" s="810" t="s">
        <v>612</v>
      </c>
      <c r="BT15" s="811"/>
      <c r="BU15" s="811"/>
      <c r="BV15" s="811"/>
      <c r="BW15" s="811"/>
      <c r="BX15" s="811"/>
      <c r="BY15" s="811"/>
      <c r="BZ15" s="811"/>
      <c r="CA15" s="811"/>
      <c r="CB15" s="811"/>
      <c r="CC15" s="811"/>
      <c r="CD15" s="811"/>
      <c r="CE15" s="811"/>
      <c r="CF15" s="811"/>
      <c r="CG15" s="812"/>
      <c r="CH15" s="823" t="s">
        <v>547</v>
      </c>
      <c r="CI15" s="824"/>
      <c r="CJ15" s="824"/>
      <c r="CK15" s="824"/>
      <c r="CL15" s="825"/>
      <c r="CM15" s="823" t="s">
        <v>547</v>
      </c>
      <c r="CN15" s="824"/>
      <c r="CO15" s="824"/>
      <c r="CP15" s="824"/>
      <c r="CQ15" s="825"/>
      <c r="CR15" s="823" t="s">
        <v>547</v>
      </c>
      <c r="CS15" s="824"/>
      <c r="CT15" s="824"/>
      <c r="CU15" s="824"/>
      <c r="CV15" s="825"/>
      <c r="CW15" s="823" t="s">
        <v>547</v>
      </c>
      <c r="CX15" s="824"/>
      <c r="CY15" s="824"/>
      <c r="CZ15" s="824"/>
      <c r="DA15" s="825"/>
      <c r="DB15" s="823" t="s">
        <v>547</v>
      </c>
      <c r="DC15" s="824"/>
      <c r="DD15" s="824"/>
      <c r="DE15" s="824"/>
      <c r="DF15" s="825"/>
      <c r="DG15" s="823" t="s">
        <v>547</v>
      </c>
      <c r="DH15" s="824"/>
      <c r="DI15" s="824"/>
      <c r="DJ15" s="824"/>
      <c r="DK15" s="825"/>
      <c r="DL15" s="823">
        <v>45</v>
      </c>
      <c r="DM15" s="824"/>
      <c r="DN15" s="824"/>
      <c r="DO15" s="824"/>
      <c r="DP15" s="825"/>
      <c r="DQ15" s="823" t="s">
        <v>547</v>
      </c>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t="s">
        <v>609</v>
      </c>
      <c r="BS16" s="810" t="s">
        <v>613</v>
      </c>
      <c r="BT16" s="811"/>
      <c r="BU16" s="811"/>
      <c r="BV16" s="811"/>
      <c r="BW16" s="811"/>
      <c r="BX16" s="811"/>
      <c r="BY16" s="811"/>
      <c r="BZ16" s="811"/>
      <c r="CA16" s="811"/>
      <c r="CB16" s="811"/>
      <c r="CC16" s="811"/>
      <c r="CD16" s="811"/>
      <c r="CE16" s="811"/>
      <c r="CF16" s="811"/>
      <c r="CG16" s="812"/>
      <c r="CH16" s="823" t="s">
        <v>547</v>
      </c>
      <c r="CI16" s="824"/>
      <c r="CJ16" s="824"/>
      <c r="CK16" s="824"/>
      <c r="CL16" s="825"/>
      <c r="CM16" s="823" t="s">
        <v>547</v>
      </c>
      <c r="CN16" s="824"/>
      <c r="CO16" s="824"/>
      <c r="CP16" s="824"/>
      <c r="CQ16" s="825"/>
      <c r="CR16" s="823" t="s">
        <v>547</v>
      </c>
      <c r="CS16" s="824"/>
      <c r="CT16" s="824"/>
      <c r="CU16" s="824"/>
      <c r="CV16" s="825"/>
      <c r="CW16" s="823" t="s">
        <v>547</v>
      </c>
      <c r="CX16" s="824"/>
      <c r="CY16" s="824"/>
      <c r="CZ16" s="824"/>
      <c r="DA16" s="825"/>
      <c r="DB16" s="823" t="s">
        <v>547</v>
      </c>
      <c r="DC16" s="824"/>
      <c r="DD16" s="824"/>
      <c r="DE16" s="824"/>
      <c r="DF16" s="825"/>
      <c r="DG16" s="823" t="s">
        <v>547</v>
      </c>
      <c r="DH16" s="824"/>
      <c r="DI16" s="824"/>
      <c r="DJ16" s="824"/>
      <c r="DK16" s="825"/>
      <c r="DL16" s="823">
        <v>64</v>
      </c>
      <c r="DM16" s="824"/>
      <c r="DN16" s="824"/>
      <c r="DO16" s="824"/>
      <c r="DP16" s="825"/>
      <c r="DQ16" s="823" t="s">
        <v>547</v>
      </c>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396</v>
      </c>
      <c r="B23" s="832" t="s">
        <v>397</v>
      </c>
      <c r="C23" s="833"/>
      <c r="D23" s="833"/>
      <c r="E23" s="833"/>
      <c r="F23" s="833"/>
      <c r="G23" s="833"/>
      <c r="H23" s="833"/>
      <c r="I23" s="833"/>
      <c r="J23" s="833"/>
      <c r="K23" s="833"/>
      <c r="L23" s="833"/>
      <c r="M23" s="833"/>
      <c r="N23" s="833"/>
      <c r="O23" s="833"/>
      <c r="P23" s="834"/>
      <c r="Q23" s="835">
        <v>173129</v>
      </c>
      <c r="R23" s="836"/>
      <c r="S23" s="836"/>
      <c r="T23" s="836"/>
      <c r="U23" s="836"/>
      <c r="V23" s="836">
        <v>172108</v>
      </c>
      <c r="W23" s="836"/>
      <c r="X23" s="836"/>
      <c r="Y23" s="836"/>
      <c r="Z23" s="836"/>
      <c r="AA23" s="836">
        <v>1020</v>
      </c>
      <c r="AB23" s="836"/>
      <c r="AC23" s="836"/>
      <c r="AD23" s="836"/>
      <c r="AE23" s="837"/>
      <c r="AF23" s="838">
        <v>723</v>
      </c>
      <c r="AG23" s="836"/>
      <c r="AH23" s="836"/>
      <c r="AI23" s="836"/>
      <c r="AJ23" s="839"/>
      <c r="AK23" s="840"/>
      <c r="AL23" s="841"/>
      <c r="AM23" s="841"/>
      <c r="AN23" s="841"/>
      <c r="AO23" s="841"/>
      <c r="AP23" s="836">
        <v>142163</v>
      </c>
      <c r="AQ23" s="836"/>
      <c r="AR23" s="836"/>
      <c r="AS23" s="836"/>
      <c r="AT23" s="836"/>
      <c r="AU23" s="842"/>
      <c r="AV23" s="842"/>
      <c r="AW23" s="842"/>
      <c r="AX23" s="842"/>
      <c r="AY23" s="843"/>
      <c r="AZ23" s="851" t="s">
        <v>394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371</v>
      </c>
      <c r="B26" s="783"/>
      <c r="C26" s="783"/>
      <c r="D26" s="783"/>
      <c r="E26" s="783"/>
      <c r="F26" s="783"/>
      <c r="G26" s="783"/>
      <c r="H26" s="783"/>
      <c r="I26" s="783"/>
      <c r="J26" s="783"/>
      <c r="K26" s="783"/>
      <c r="L26" s="783"/>
      <c r="M26" s="783"/>
      <c r="N26" s="783"/>
      <c r="O26" s="783"/>
      <c r="P26" s="784"/>
      <c r="Q26" s="759" t="s">
        <v>400</v>
      </c>
      <c r="R26" s="760"/>
      <c r="S26" s="760"/>
      <c r="T26" s="760"/>
      <c r="U26" s="761"/>
      <c r="V26" s="759" t="s">
        <v>401</v>
      </c>
      <c r="W26" s="760"/>
      <c r="X26" s="760"/>
      <c r="Y26" s="760"/>
      <c r="Z26" s="761"/>
      <c r="AA26" s="759" t="s">
        <v>402</v>
      </c>
      <c r="AB26" s="760"/>
      <c r="AC26" s="760"/>
      <c r="AD26" s="760"/>
      <c r="AE26" s="760"/>
      <c r="AF26" s="854" t="s">
        <v>403</v>
      </c>
      <c r="AG26" s="855"/>
      <c r="AH26" s="855"/>
      <c r="AI26" s="855"/>
      <c r="AJ26" s="856"/>
      <c r="AK26" s="760" t="s">
        <v>404</v>
      </c>
      <c r="AL26" s="760"/>
      <c r="AM26" s="760"/>
      <c r="AN26" s="760"/>
      <c r="AO26" s="761"/>
      <c r="AP26" s="759" t="s">
        <v>405</v>
      </c>
      <c r="AQ26" s="760"/>
      <c r="AR26" s="760"/>
      <c r="AS26" s="760"/>
      <c r="AT26" s="761"/>
      <c r="AU26" s="759" t="s">
        <v>406</v>
      </c>
      <c r="AV26" s="760"/>
      <c r="AW26" s="760"/>
      <c r="AX26" s="760"/>
      <c r="AY26" s="761"/>
      <c r="AZ26" s="759" t="s">
        <v>407</v>
      </c>
      <c r="BA26" s="760"/>
      <c r="BB26" s="760"/>
      <c r="BC26" s="760"/>
      <c r="BD26" s="761"/>
      <c r="BE26" s="759" t="s">
        <v>378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408</v>
      </c>
      <c r="C28" s="774"/>
      <c r="D28" s="774"/>
      <c r="E28" s="774"/>
      <c r="F28" s="774"/>
      <c r="G28" s="774"/>
      <c r="H28" s="774"/>
      <c r="I28" s="774"/>
      <c r="J28" s="774"/>
      <c r="K28" s="774"/>
      <c r="L28" s="774"/>
      <c r="M28" s="774"/>
      <c r="N28" s="774"/>
      <c r="O28" s="774"/>
      <c r="P28" s="775"/>
      <c r="Q28" s="864">
        <v>44750</v>
      </c>
      <c r="R28" s="865"/>
      <c r="S28" s="865"/>
      <c r="T28" s="865"/>
      <c r="U28" s="865"/>
      <c r="V28" s="865">
        <v>44516</v>
      </c>
      <c r="W28" s="865"/>
      <c r="X28" s="865"/>
      <c r="Y28" s="865"/>
      <c r="Z28" s="865"/>
      <c r="AA28" s="865">
        <v>235</v>
      </c>
      <c r="AB28" s="865"/>
      <c r="AC28" s="865"/>
      <c r="AD28" s="865"/>
      <c r="AE28" s="866"/>
      <c r="AF28" s="867">
        <v>235</v>
      </c>
      <c r="AG28" s="865"/>
      <c r="AH28" s="865"/>
      <c r="AI28" s="865"/>
      <c r="AJ28" s="868"/>
      <c r="AK28" s="869">
        <v>4666</v>
      </c>
      <c r="AL28" s="860"/>
      <c r="AM28" s="860"/>
      <c r="AN28" s="860"/>
      <c r="AO28" s="860"/>
      <c r="AP28" s="860" t="s">
        <v>547</v>
      </c>
      <c r="AQ28" s="860"/>
      <c r="AR28" s="860"/>
      <c r="AS28" s="860"/>
      <c r="AT28" s="860"/>
      <c r="AU28" s="860" t="s">
        <v>547</v>
      </c>
      <c r="AV28" s="860"/>
      <c r="AW28" s="860"/>
      <c r="AX28" s="860"/>
      <c r="AY28" s="860"/>
      <c r="AZ28" s="861" t="s">
        <v>547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409</v>
      </c>
      <c r="C29" s="798"/>
      <c r="D29" s="798"/>
      <c r="E29" s="798"/>
      <c r="F29" s="798"/>
      <c r="G29" s="798"/>
      <c r="H29" s="798"/>
      <c r="I29" s="798"/>
      <c r="J29" s="798"/>
      <c r="K29" s="798"/>
      <c r="L29" s="798"/>
      <c r="M29" s="798"/>
      <c r="N29" s="798"/>
      <c r="O29" s="798"/>
      <c r="P29" s="799"/>
      <c r="Q29" s="800">
        <v>32591</v>
      </c>
      <c r="R29" s="801"/>
      <c r="S29" s="801"/>
      <c r="T29" s="801"/>
      <c r="U29" s="801"/>
      <c r="V29" s="801">
        <v>31721</v>
      </c>
      <c r="W29" s="801"/>
      <c r="X29" s="801"/>
      <c r="Y29" s="801"/>
      <c r="Z29" s="801"/>
      <c r="AA29" s="801">
        <v>869</v>
      </c>
      <c r="AB29" s="801"/>
      <c r="AC29" s="801"/>
      <c r="AD29" s="801"/>
      <c r="AE29" s="802"/>
      <c r="AF29" s="803">
        <v>869</v>
      </c>
      <c r="AG29" s="804"/>
      <c r="AH29" s="804"/>
      <c r="AI29" s="804"/>
      <c r="AJ29" s="805"/>
      <c r="AK29" s="872">
        <v>4591</v>
      </c>
      <c r="AL29" s="873"/>
      <c r="AM29" s="873"/>
      <c r="AN29" s="873"/>
      <c r="AO29" s="873"/>
      <c r="AP29" s="873" t="s">
        <v>547</v>
      </c>
      <c r="AQ29" s="873"/>
      <c r="AR29" s="873"/>
      <c r="AS29" s="873"/>
      <c r="AT29" s="873"/>
      <c r="AU29" s="873" t="s">
        <v>547</v>
      </c>
      <c r="AV29" s="873"/>
      <c r="AW29" s="873"/>
      <c r="AX29" s="873"/>
      <c r="AY29" s="873"/>
      <c r="AZ29" s="874" t="s">
        <v>547</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410</v>
      </c>
      <c r="C30" s="798"/>
      <c r="D30" s="798"/>
      <c r="E30" s="798"/>
      <c r="F30" s="798"/>
      <c r="G30" s="798"/>
      <c r="H30" s="798"/>
      <c r="I30" s="798"/>
      <c r="J30" s="798"/>
      <c r="K30" s="798"/>
      <c r="L30" s="798"/>
      <c r="M30" s="798"/>
      <c r="N30" s="798"/>
      <c r="O30" s="798"/>
      <c r="P30" s="799"/>
      <c r="Q30" s="800">
        <v>7351</v>
      </c>
      <c r="R30" s="801"/>
      <c r="S30" s="801"/>
      <c r="T30" s="801"/>
      <c r="U30" s="801"/>
      <c r="V30" s="801">
        <v>7102</v>
      </c>
      <c r="W30" s="801"/>
      <c r="X30" s="801"/>
      <c r="Y30" s="801"/>
      <c r="Z30" s="801"/>
      <c r="AA30" s="801">
        <v>248</v>
      </c>
      <c r="AB30" s="801"/>
      <c r="AC30" s="801"/>
      <c r="AD30" s="801"/>
      <c r="AE30" s="802"/>
      <c r="AF30" s="803">
        <v>248</v>
      </c>
      <c r="AG30" s="804"/>
      <c r="AH30" s="804"/>
      <c r="AI30" s="804"/>
      <c r="AJ30" s="805"/>
      <c r="AK30" s="872">
        <v>1353</v>
      </c>
      <c r="AL30" s="873"/>
      <c r="AM30" s="873"/>
      <c r="AN30" s="873"/>
      <c r="AO30" s="873"/>
      <c r="AP30" s="873" t="s">
        <v>547</v>
      </c>
      <c r="AQ30" s="873"/>
      <c r="AR30" s="873"/>
      <c r="AS30" s="873"/>
      <c r="AT30" s="873"/>
      <c r="AU30" s="873" t="s">
        <v>547</v>
      </c>
      <c r="AV30" s="873"/>
      <c r="AW30" s="873"/>
      <c r="AX30" s="873"/>
      <c r="AY30" s="873"/>
      <c r="AZ30" s="874" t="s">
        <v>547</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411</v>
      </c>
      <c r="C31" s="798"/>
      <c r="D31" s="798"/>
      <c r="E31" s="798"/>
      <c r="F31" s="798"/>
      <c r="G31" s="798"/>
      <c r="H31" s="798"/>
      <c r="I31" s="798"/>
      <c r="J31" s="798"/>
      <c r="K31" s="798"/>
      <c r="L31" s="798"/>
      <c r="M31" s="798"/>
      <c r="N31" s="798"/>
      <c r="O31" s="798"/>
      <c r="P31" s="799"/>
      <c r="Q31" s="800">
        <v>11</v>
      </c>
      <c r="R31" s="801"/>
      <c r="S31" s="801"/>
      <c r="T31" s="801"/>
      <c r="U31" s="801"/>
      <c r="V31" s="801">
        <v>11</v>
      </c>
      <c r="W31" s="801"/>
      <c r="X31" s="801"/>
      <c r="Y31" s="801"/>
      <c r="Z31" s="801"/>
      <c r="AA31" s="801">
        <v>0</v>
      </c>
      <c r="AB31" s="801"/>
      <c r="AC31" s="801"/>
      <c r="AD31" s="801"/>
      <c r="AE31" s="802"/>
      <c r="AF31" s="803">
        <v>0</v>
      </c>
      <c r="AG31" s="804"/>
      <c r="AH31" s="804"/>
      <c r="AI31" s="804"/>
      <c r="AJ31" s="805"/>
      <c r="AK31" s="872">
        <v>8</v>
      </c>
      <c r="AL31" s="873"/>
      <c r="AM31" s="873"/>
      <c r="AN31" s="873"/>
      <c r="AO31" s="873"/>
      <c r="AP31" s="873" t="s">
        <v>547</v>
      </c>
      <c r="AQ31" s="873"/>
      <c r="AR31" s="873"/>
      <c r="AS31" s="873"/>
      <c r="AT31" s="873"/>
      <c r="AU31" s="873" t="s">
        <v>547</v>
      </c>
      <c r="AV31" s="873"/>
      <c r="AW31" s="873"/>
      <c r="AX31" s="873"/>
      <c r="AY31" s="873"/>
      <c r="AZ31" s="874" t="s">
        <v>547</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412</v>
      </c>
      <c r="C32" s="798"/>
      <c r="D32" s="798"/>
      <c r="E32" s="798"/>
      <c r="F32" s="798"/>
      <c r="G32" s="798"/>
      <c r="H32" s="798"/>
      <c r="I32" s="798"/>
      <c r="J32" s="798"/>
      <c r="K32" s="798"/>
      <c r="L32" s="798"/>
      <c r="M32" s="798"/>
      <c r="N32" s="798"/>
      <c r="O32" s="798"/>
      <c r="P32" s="799"/>
      <c r="Q32" s="800">
        <v>10602</v>
      </c>
      <c r="R32" s="801"/>
      <c r="S32" s="801"/>
      <c r="T32" s="801"/>
      <c r="U32" s="801"/>
      <c r="V32" s="801">
        <v>9761</v>
      </c>
      <c r="W32" s="801"/>
      <c r="X32" s="801"/>
      <c r="Y32" s="801"/>
      <c r="Z32" s="801"/>
      <c r="AA32" s="801">
        <v>842</v>
      </c>
      <c r="AB32" s="801"/>
      <c r="AC32" s="801"/>
      <c r="AD32" s="801"/>
      <c r="AE32" s="802"/>
      <c r="AF32" s="803">
        <v>4072</v>
      </c>
      <c r="AG32" s="804"/>
      <c r="AH32" s="804"/>
      <c r="AI32" s="804"/>
      <c r="AJ32" s="805"/>
      <c r="AK32" s="872">
        <v>129</v>
      </c>
      <c r="AL32" s="873"/>
      <c r="AM32" s="873"/>
      <c r="AN32" s="873"/>
      <c r="AO32" s="873"/>
      <c r="AP32" s="873">
        <v>19054</v>
      </c>
      <c r="AQ32" s="873"/>
      <c r="AR32" s="873"/>
      <c r="AS32" s="873"/>
      <c r="AT32" s="873"/>
      <c r="AU32" s="873">
        <v>324</v>
      </c>
      <c r="AV32" s="873"/>
      <c r="AW32" s="873"/>
      <c r="AX32" s="873"/>
      <c r="AY32" s="873"/>
      <c r="AZ32" s="874" t="s">
        <v>547</v>
      </c>
      <c r="BA32" s="874"/>
      <c r="BB32" s="874"/>
      <c r="BC32" s="874"/>
      <c r="BD32" s="874"/>
      <c r="BE32" s="870" t="s">
        <v>413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414</v>
      </c>
      <c r="C33" s="798"/>
      <c r="D33" s="798"/>
      <c r="E33" s="798"/>
      <c r="F33" s="798"/>
      <c r="G33" s="798"/>
      <c r="H33" s="798"/>
      <c r="I33" s="798"/>
      <c r="J33" s="798"/>
      <c r="K33" s="798"/>
      <c r="L33" s="798"/>
      <c r="M33" s="798"/>
      <c r="N33" s="798"/>
      <c r="O33" s="798"/>
      <c r="P33" s="799"/>
      <c r="Q33" s="800">
        <v>469</v>
      </c>
      <c r="R33" s="801"/>
      <c r="S33" s="801"/>
      <c r="T33" s="801"/>
      <c r="U33" s="801"/>
      <c r="V33" s="801">
        <v>376</v>
      </c>
      <c r="W33" s="801"/>
      <c r="X33" s="801"/>
      <c r="Y33" s="801"/>
      <c r="Z33" s="801"/>
      <c r="AA33" s="801">
        <v>93</v>
      </c>
      <c r="AB33" s="801"/>
      <c r="AC33" s="801"/>
      <c r="AD33" s="801"/>
      <c r="AE33" s="802"/>
      <c r="AF33" s="803">
        <v>2818</v>
      </c>
      <c r="AG33" s="804"/>
      <c r="AH33" s="804"/>
      <c r="AI33" s="804"/>
      <c r="AJ33" s="805"/>
      <c r="AK33" s="872">
        <v>2</v>
      </c>
      <c r="AL33" s="873"/>
      <c r="AM33" s="873"/>
      <c r="AN33" s="873"/>
      <c r="AO33" s="873"/>
      <c r="AP33" s="873">
        <v>238</v>
      </c>
      <c r="AQ33" s="873"/>
      <c r="AR33" s="873"/>
      <c r="AS33" s="873"/>
      <c r="AT33" s="873"/>
      <c r="AU33" s="873" t="s">
        <v>547</v>
      </c>
      <c r="AV33" s="873"/>
      <c r="AW33" s="873"/>
      <c r="AX33" s="873"/>
      <c r="AY33" s="873"/>
      <c r="AZ33" s="874" t="s">
        <v>547</v>
      </c>
      <c r="BA33" s="874"/>
      <c r="BB33" s="874"/>
      <c r="BC33" s="874"/>
      <c r="BD33" s="874"/>
      <c r="BE33" s="870" t="s">
        <v>413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415</v>
      </c>
      <c r="C34" s="798"/>
      <c r="D34" s="798"/>
      <c r="E34" s="798"/>
      <c r="F34" s="798"/>
      <c r="G34" s="798"/>
      <c r="H34" s="798"/>
      <c r="I34" s="798"/>
      <c r="J34" s="798"/>
      <c r="K34" s="798"/>
      <c r="L34" s="798"/>
      <c r="M34" s="798"/>
      <c r="N34" s="798"/>
      <c r="O34" s="798"/>
      <c r="P34" s="799"/>
      <c r="Q34" s="800">
        <v>12022</v>
      </c>
      <c r="R34" s="801"/>
      <c r="S34" s="801"/>
      <c r="T34" s="801"/>
      <c r="U34" s="801"/>
      <c r="V34" s="801">
        <v>10892</v>
      </c>
      <c r="W34" s="801"/>
      <c r="X34" s="801"/>
      <c r="Y34" s="801"/>
      <c r="Z34" s="801"/>
      <c r="AA34" s="801">
        <v>1130</v>
      </c>
      <c r="AB34" s="801"/>
      <c r="AC34" s="801"/>
      <c r="AD34" s="801"/>
      <c r="AE34" s="802"/>
      <c r="AF34" s="803">
        <v>1540</v>
      </c>
      <c r="AG34" s="804"/>
      <c r="AH34" s="804"/>
      <c r="AI34" s="804"/>
      <c r="AJ34" s="805"/>
      <c r="AK34" s="872">
        <v>4519</v>
      </c>
      <c r="AL34" s="873"/>
      <c r="AM34" s="873"/>
      <c r="AN34" s="873"/>
      <c r="AO34" s="873"/>
      <c r="AP34" s="873">
        <v>59040</v>
      </c>
      <c r="AQ34" s="873"/>
      <c r="AR34" s="873"/>
      <c r="AS34" s="873"/>
      <c r="AT34" s="873"/>
      <c r="AU34" s="873">
        <v>32708</v>
      </c>
      <c r="AV34" s="873"/>
      <c r="AW34" s="873"/>
      <c r="AX34" s="873"/>
      <c r="AY34" s="873"/>
      <c r="AZ34" s="874" t="s">
        <v>547</v>
      </c>
      <c r="BA34" s="874"/>
      <c r="BB34" s="874"/>
      <c r="BC34" s="874"/>
      <c r="BD34" s="874"/>
      <c r="BE34" s="870" t="s">
        <v>416</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417</v>
      </c>
      <c r="C35" s="798"/>
      <c r="D35" s="798"/>
      <c r="E35" s="798"/>
      <c r="F35" s="798"/>
      <c r="G35" s="798"/>
      <c r="H35" s="798"/>
      <c r="I35" s="798"/>
      <c r="J35" s="798"/>
      <c r="K35" s="798"/>
      <c r="L35" s="798"/>
      <c r="M35" s="798"/>
      <c r="N35" s="798"/>
      <c r="O35" s="798"/>
      <c r="P35" s="799"/>
      <c r="Q35" s="800">
        <v>5830</v>
      </c>
      <c r="R35" s="801"/>
      <c r="S35" s="801"/>
      <c r="T35" s="801"/>
      <c r="U35" s="801"/>
      <c r="V35" s="801">
        <v>6221</v>
      </c>
      <c r="W35" s="801"/>
      <c r="X35" s="801"/>
      <c r="Y35" s="801"/>
      <c r="Z35" s="801"/>
      <c r="AA35" s="801">
        <v>-392</v>
      </c>
      <c r="AB35" s="801"/>
      <c r="AC35" s="801"/>
      <c r="AD35" s="801"/>
      <c r="AE35" s="802"/>
      <c r="AF35" s="803">
        <v>-175</v>
      </c>
      <c r="AG35" s="804"/>
      <c r="AH35" s="804"/>
      <c r="AI35" s="804"/>
      <c r="AJ35" s="805"/>
      <c r="AK35" s="872">
        <v>2282</v>
      </c>
      <c r="AL35" s="873"/>
      <c r="AM35" s="873"/>
      <c r="AN35" s="873"/>
      <c r="AO35" s="873"/>
      <c r="AP35" s="873">
        <v>2636</v>
      </c>
      <c r="AQ35" s="873"/>
      <c r="AR35" s="873"/>
      <c r="AS35" s="873"/>
      <c r="AT35" s="873"/>
      <c r="AU35" s="873">
        <v>2596</v>
      </c>
      <c r="AV35" s="873"/>
      <c r="AW35" s="873"/>
      <c r="AX35" s="873"/>
      <c r="AY35" s="873"/>
      <c r="AZ35" s="874">
        <v>3.8</v>
      </c>
      <c r="BA35" s="874"/>
      <c r="BB35" s="874"/>
      <c r="BC35" s="874"/>
      <c r="BD35" s="874"/>
      <c r="BE35" s="870" t="s">
        <v>418</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419</v>
      </c>
      <c r="C36" s="798"/>
      <c r="D36" s="798"/>
      <c r="E36" s="798"/>
      <c r="F36" s="798"/>
      <c r="G36" s="798"/>
      <c r="H36" s="798"/>
      <c r="I36" s="798"/>
      <c r="J36" s="798"/>
      <c r="K36" s="798"/>
      <c r="L36" s="798"/>
      <c r="M36" s="798"/>
      <c r="N36" s="798"/>
      <c r="O36" s="798"/>
      <c r="P36" s="799"/>
      <c r="Q36" s="800">
        <v>369</v>
      </c>
      <c r="R36" s="801"/>
      <c r="S36" s="801"/>
      <c r="T36" s="801"/>
      <c r="U36" s="801"/>
      <c r="V36" s="801">
        <v>364</v>
      </c>
      <c r="W36" s="801"/>
      <c r="X36" s="801"/>
      <c r="Y36" s="801"/>
      <c r="Z36" s="801"/>
      <c r="AA36" s="801">
        <v>5</v>
      </c>
      <c r="AB36" s="801"/>
      <c r="AC36" s="801"/>
      <c r="AD36" s="801"/>
      <c r="AE36" s="802"/>
      <c r="AF36" s="803">
        <v>5</v>
      </c>
      <c r="AG36" s="804"/>
      <c r="AH36" s="804"/>
      <c r="AI36" s="804"/>
      <c r="AJ36" s="805"/>
      <c r="AK36" s="872">
        <v>175</v>
      </c>
      <c r="AL36" s="873"/>
      <c r="AM36" s="873"/>
      <c r="AN36" s="873"/>
      <c r="AO36" s="873"/>
      <c r="AP36" s="873">
        <v>359</v>
      </c>
      <c r="AQ36" s="873"/>
      <c r="AR36" s="873"/>
      <c r="AS36" s="873"/>
      <c r="AT36" s="873"/>
      <c r="AU36" s="873">
        <v>179</v>
      </c>
      <c r="AV36" s="873"/>
      <c r="AW36" s="873"/>
      <c r="AX36" s="873"/>
      <c r="AY36" s="873"/>
      <c r="AZ36" s="874" t="s">
        <v>547</v>
      </c>
      <c r="BA36" s="874"/>
      <c r="BB36" s="874"/>
      <c r="BC36" s="874"/>
      <c r="BD36" s="874"/>
      <c r="BE36" s="870" t="s">
        <v>420</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421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396</v>
      </c>
      <c r="B63" s="832" t="s">
        <v>422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9612</v>
      </c>
      <c r="AG63" s="884"/>
      <c r="AH63" s="884"/>
      <c r="AI63" s="884"/>
      <c r="AJ63" s="885"/>
      <c r="AK63" s="886"/>
      <c r="AL63" s="881"/>
      <c r="AM63" s="881"/>
      <c r="AN63" s="881"/>
      <c r="AO63" s="881"/>
      <c r="AP63" s="884">
        <v>81327</v>
      </c>
      <c r="AQ63" s="884"/>
      <c r="AR63" s="884"/>
      <c r="AS63" s="884"/>
      <c r="AT63" s="884"/>
      <c r="AU63" s="884">
        <v>35808</v>
      </c>
      <c r="AV63" s="884"/>
      <c r="AW63" s="884"/>
      <c r="AX63" s="884"/>
      <c r="AY63" s="884"/>
      <c r="AZ63" s="888"/>
      <c r="BA63" s="888"/>
      <c r="BB63" s="888"/>
      <c r="BC63" s="888"/>
      <c r="BD63" s="888"/>
      <c r="BE63" s="889"/>
      <c r="BF63" s="889"/>
      <c r="BG63" s="889"/>
      <c r="BH63" s="889"/>
      <c r="BI63" s="890"/>
      <c r="BJ63" s="891" t="s">
        <v>423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424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425</v>
      </c>
      <c r="B66" s="783"/>
      <c r="C66" s="783"/>
      <c r="D66" s="783"/>
      <c r="E66" s="783"/>
      <c r="F66" s="783"/>
      <c r="G66" s="783"/>
      <c r="H66" s="783"/>
      <c r="I66" s="783"/>
      <c r="J66" s="783"/>
      <c r="K66" s="783"/>
      <c r="L66" s="783"/>
      <c r="M66" s="783"/>
      <c r="N66" s="783"/>
      <c r="O66" s="783"/>
      <c r="P66" s="784"/>
      <c r="Q66" s="759" t="s">
        <v>426</v>
      </c>
      <c r="R66" s="760"/>
      <c r="S66" s="760"/>
      <c r="T66" s="760"/>
      <c r="U66" s="761"/>
      <c r="V66" s="759" t="s">
        <v>427</v>
      </c>
      <c r="W66" s="760"/>
      <c r="X66" s="760"/>
      <c r="Y66" s="760"/>
      <c r="Z66" s="761"/>
      <c r="AA66" s="759" t="s">
        <v>428</v>
      </c>
      <c r="AB66" s="760"/>
      <c r="AC66" s="760"/>
      <c r="AD66" s="760"/>
      <c r="AE66" s="761"/>
      <c r="AF66" s="894" t="s">
        <v>429</v>
      </c>
      <c r="AG66" s="855"/>
      <c r="AH66" s="855"/>
      <c r="AI66" s="855"/>
      <c r="AJ66" s="895"/>
      <c r="AK66" s="759" t="s">
        <v>430</v>
      </c>
      <c r="AL66" s="783"/>
      <c r="AM66" s="783"/>
      <c r="AN66" s="783"/>
      <c r="AO66" s="784"/>
      <c r="AP66" s="759" t="s">
        <v>431</v>
      </c>
      <c r="AQ66" s="760"/>
      <c r="AR66" s="760"/>
      <c r="AS66" s="760"/>
      <c r="AT66" s="761"/>
      <c r="AU66" s="759" t="s">
        <v>432</v>
      </c>
      <c r="AV66" s="760"/>
      <c r="AW66" s="760"/>
      <c r="AX66" s="760"/>
      <c r="AY66" s="761"/>
      <c r="AZ66" s="759" t="s">
        <v>378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619</v>
      </c>
      <c r="C68" s="912"/>
      <c r="D68" s="912"/>
      <c r="E68" s="912"/>
      <c r="F68" s="912"/>
      <c r="G68" s="912"/>
      <c r="H68" s="912"/>
      <c r="I68" s="912"/>
      <c r="J68" s="912"/>
      <c r="K68" s="912"/>
      <c r="L68" s="912"/>
      <c r="M68" s="912"/>
      <c r="N68" s="912"/>
      <c r="O68" s="912"/>
      <c r="P68" s="913"/>
      <c r="Q68" s="914">
        <v>19216</v>
      </c>
      <c r="R68" s="908"/>
      <c r="S68" s="908"/>
      <c r="T68" s="908"/>
      <c r="U68" s="908"/>
      <c r="V68" s="908">
        <v>16866</v>
      </c>
      <c r="W68" s="908"/>
      <c r="X68" s="908"/>
      <c r="Y68" s="908"/>
      <c r="Z68" s="908"/>
      <c r="AA68" s="908">
        <v>2351</v>
      </c>
      <c r="AB68" s="908"/>
      <c r="AC68" s="908"/>
      <c r="AD68" s="908"/>
      <c r="AE68" s="908"/>
      <c r="AF68" s="908">
        <v>9478</v>
      </c>
      <c r="AG68" s="908"/>
      <c r="AH68" s="908"/>
      <c r="AI68" s="908"/>
      <c r="AJ68" s="908"/>
      <c r="AK68" s="908" t="s">
        <v>547</v>
      </c>
      <c r="AL68" s="908"/>
      <c r="AM68" s="908"/>
      <c r="AN68" s="908"/>
      <c r="AO68" s="908"/>
      <c r="AP68" s="908">
        <v>49023</v>
      </c>
      <c r="AQ68" s="908"/>
      <c r="AR68" s="908"/>
      <c r="AS68" s="908"/>
      <c r="AT68" s="908"/>
      <c r="AU68" s="908">
        <v>180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620</v>
      </c>
      <c r="C69" s="916"/>
      <c r="D69" s="916"/>
      <c r="E69" s="916"/>
      <c r="F69" s="916"/>
      <c r="G69" s="916"/>
      <c r="H69" s="916"/>
      <c r="I69" s="916"/>
      <c r="J69" s="916"/>
      <c r="K69" s="916"/>
      <c r="L69" s="916"/>
      <c r="M69" s="916"/>
      <c r="N69" s="916"/>
      <c r="O69" s="916"/>
      <c r="P69" s="917"/>
      <c r="Q69" s="918">
        <v>226</v>
      </c>
      <c r="R69" s="873"/>
      <c r="S69" s="873"/>
      <c r="T69" s="873"/>
      <c r="U69" s="873"/>
      <c r="V69" s="873">
        <v>199</v>
      </c>
      <c r="W69" s="873"/>
      <c r="X69" s="873"/>
      <c r="Y69" s="873"/>
      <c r="Z69" s="873"/>
      <c r="AA69" s="873">
        <v>27</v>
      </c>
      <c r="AB69" s="873"/>
      <c r="AC69" s="873"/>
      <c r="AD69" s="873"/>
      <c r="AE69" s="873"/>
      <c r="AF69" s="873">
        <v>27</v>
      </c>
      <c r="AG69" s="873"/>
      <c r="AH69" s="873"/>
      <c r="AI69" s="873"/>
      <c r="AJ69" s="873"/>
      <c r="AK69" s="873" t="s">
        <v>547</v>
      </c>
      <c r="AL69" s="873"/>
      <c r="AM69" s="873"/>
      <c r="AN69" s="873"/>
      <c r="AO69" s="873"/>
      <c r="AP69" s="873">
        <v>134</v>
      </c>
      <c r="AQ69" s="873"/>
      <c r="AR69" s="873"/>
      <c r="AS69" s="873"/>
      <c r="AT69" s="873"/>
      <c r="AU69" s="873">
        <v>34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621</v>
      </c>
      <c r="C70" s="916"/>
      <c r="D70" s="916"/>
      <c r="E70" s="916"/>
      <c r="F70" s="916"/>
      <c r="G70" s="916"/>
      <c r="H70" s="916"/>
      <c r="I70" s="916"/>
      <c r="J70" s="916"/>
      <c r="K70" s="916"/>
      <c r="L70" s="916"/>
      <c r="M70" s="916"/>
      <c r="N70" s="916"/>
      <c r="O70" s="916"/>
      <c r="P70" s="917"/>
      <c r="Q70" s="918">
        <v>679</v>
      </c>
      <c r="R70" s="873"/>
      <c r="S70" s="873"/>
      <c r="T70" s="873"/>
      <c r="U70" s="873"/>
      <c r="V70" s="873">
        <v>357</v>
      </c>
      <c r="W70" s="873"/>
      <c r="X70" s="873"/>
      <c r="Y70" s="873"/>
      <c r="Z70" s="873"/>
      <c r="AA70" s="873">
        <v>322</v>
      </c>
      <c r="AB70" s="873"/>
      <c r="AC70" s="873"/>
      <c r="AD70" s="873"/>
      <c r="AE70" s="873"/>
      <c r="AF70" s="873">
        <v>322</v>
      </c>
      <c r="AG70" s="873"/>
      <c r="AH70" s="873"/>
      <c r="AI70" s="873"/>
      <c r="AJ70" s="873"/>
      <c r="AK70" s="873">
        <v>188</v>
      </c>
      <c r="AL70" s="873"/>
      <c r="AM70" s="873"/>
      <c r="AN70" s="873"/>
      <c r="AO70" s="873"/>
      <c r="AP70" s="873" t="s">
        <v>547</v>
      </c>
      <c r="AQ70" s="873"/>
      <c r="AR70" s="873"/>
      <c r="AS70" s="873"/>
      <c r="AT70" s="873"/>
      <c r="AU70" s="873" t="s">
        <v>547</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622</v>
      </c>
      <c r="C71" s="916"/>
      <c r="D71" s="916"/>
      <c r="E71" s="916"/>
      <c r="F71" s="916"/>
      <c r="G71" s="916"/>
      <c r="H71" s="916"/>
      <c r="I71" s="916"/>
      <c r="J71" s="916"/>
      <c r="K71" s="916"/>
      <c r="L71" s="916"/>
      <c r="M71" s="916"/>
      <c r="N71" s="916"/>
      <c r="O71" s="916"/>
      <c r="P71" s="917"/>
      <c r="Q71" s="918">
        <v>764162</v>
      </c>
      <c r="R71" s="873"/>
      <c r="S71" s="873"/>
      <c r="T71" s="873"/>
      <c r="U71" s="873"/>
      <c r="V71" s="873">
        <v>744508</v>
      </c>
      <c r="W71" s="873"/>
      <c r="X71" s="873"/>
      <c r="Y71" s="873"/>
      <c r="Z71" s="873"/>
      <c r="AA71" s="873">
        <v>19654</v>
      </c>
      <c r="AB71" s="873"/>
      <c r="AC71" s="873"/>
      <c r="AD71" s="873"/>
      <c r="AE71" s="873"/>
      <c r="AF71" s="873">
        <v>19654</v>
      </c>
      <c r="AG71" s="873"/>
      <c r="AH71" s="873"/>
      <c r="AI71" s="873"/>
      <c r="AJ71" s="873"/>
      <c r="AK71" s="873">
        <v>4314</v>
      </c>
      <c r="AL71" s="873"/>
      <c r="AM71" s="873"/>
      <c r="AN71" s="873"/>
      <c r="AO71" s="873"/>
      <c r="AP71" s="873" t="s">
        <v>547</v>
      </c>
      <c r="AQ71" s="873"/>
      <c r="AR71" s="873"/>
      <c r="AS71" s="873"/>
      <c r="AT71" s="873"/>
      <c r="AU71" s="873" t="s">
        <v>547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396</v>
      </c>
      <c r="B88" s="832" t="s">
        <v>433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29481</v>
      </c>
      <c r="AG88" s="884"/>
      <c r="AH88" s="884"/>
      <c r="AI88" s="884"/>
      <c r="AJ88" s="884"/>
      <c r="AK88" s="881"/>
      <c r="AL88" s="881"/>
      <c r="AM88" s="881"/>
      <c r="AN88" s="881"/>
      <c r="AO88" s="881"/>
      <c r="AP88" s="884">
        <v>49157</v>
      </c>
      <c r="AQ88" s="884"/>
      <c r="AR88" s="884"/>
      <c r="AS88" s="884"/>
      <c r="AT88" s="884"/>
      <c r="AU88" s="884">
        <v>215</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832" t="s">
        <v>434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1595</v>
      </c>
      <c r="CS102" s="892"/>
      <c r="CT102" s="892"/>
      <c r="CU102" s="892"/>
      <c r="CV102" s="935"/>
      <c r="CW102" s="934">
        <v>250</v>
      </c>
      <c r="CX102" s="892"/>
      <c r="CY102" s="892"/>
      <c r="CZ102" s="892"/>
      <c r="DA102" s="935"/>
      <c r="DB102" s="934">
        <v>6286</v>
      </c>
      <c r="DC102" s="892"/>
      <c r="DD102" s="892"/>
      <c r="DE102" s="892"/>
      <c r="DF102" s="935"/>
      <c r="DG102" s="934">
        <v>5093</v>
      </c>
      <c r="DH102" s="892"/>
      <c r="DI102" s="892"/>
      <c r="DJ102" s="892"/>
      <c r="DK102" s="935"/>
      <c r="DL102" s="934">
        <v>136</v>
      </c>
      <c r="DM102" s="892"/>
      <c r="DN102" s="892"/>
      <c r="DO102" s="892"/>
      <c r="DP102" s="935"/>
      <c r="DQ102" s="934">
        <v>27</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439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440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441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442</v>
      </c>
      <c r="AB109" s="937"/>
      <c r="AC109" s="937"/>
      <c r="AD109" s="937"/>
      <c r="AE109" s="938"/>
      <c r="AF109" s="936" t="s">
        <v>309</v>
      </c>
      <c r="AG109" s="937"/>
      <c r="AH109" s="937"/>
      <c r="AI109" s="937"/>
      <c r="AJ109" s="938"/>
      <c r="AK109" s="936" t="s">
        <v>308</v>
      </c>
      <c r="AL109" s="937"/>
      <c r="AM109" s="937"/>
      <c r="AN109" s="937"/>
      <c r="AO109" s="938"/>
      <c r="AP109" s="936" t="s">
        <v>443</v>
      </c>
      <c r="AQ109" s="937"/>
      <c r="AR109" s="937"/>
      <c r="AS109" s="937"/>
      <c r="AT109" s="939"/>
      <c r="AU109" s="956" t="s">
        <v>441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442</v>
      </c>
      <c r="BR109" s="937"/>
      <c r="BS109" s="937"/>
      <c r="BT109" s="937"/>
      <c r="BU109" s="938"/>
      <c r="BV109" s="936" t="s">
        <v>309</v>
      </c>
      <c r="BW109" s="937"/>
      <c r="BX109" s="937"/>
      <c r="BY109" s="937"/>
      <c r="BZ109" s="938"/>
      <c r="CA109" s="936" t="s">
        <v>308</v>
      </c>
      <c r="CB109" s="937"/>
      <c r="CC109" s="937"/>
      <c r="CD109" s="937"/>
      <c r="CE109" s="938"/>
      <c r="CF109" s="957" t="s">
        <v>443</v>
      </c>
      <c r="CG109" s="957"/>
      <c r="CH109" s="957"/>
      <c r="CI109" s="957"/>
      <c r="CJ109" s="957"/>
      <c r="CK109" s="936" t="s">
        <v>444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442</v>
      </c>
      <c r="DH109" s="937"/>
      <c r="DI109" s="937"/>
      <c r="DJ109" s="937"/>
      <c r="DK109" s="938"/>
      <c r="DL109" s="936" t="s">
        <v>309</v>
      </c>
      <c r="DM109" s="937"/>
      <c r="DN109" s="937"/>
      <c r="DO109" s="937"/>
      <c r="DP109" s="938"/>
      <c r="DQ109" s="936" t="s">
        <v>308</v>
      </c>
      <c r="DR109" s="937"/>
      <c r="DS109" s="937"/>
      <c r="DT109" s="937"/>
      <c r="DU109" s="938"/>
      <c r="DV109" s="936" t="s">
        <v>443</v>
      </c>
      <c r="DW109" s="937"/>
      <c r="DX109" s="937"/>
      <c r="DY109" s="937"/>
      <c r="DZ109" s="939"/>
    </row>
    <row r="110" spans="1:131" s="246" customFormat="1" ht="26.25" customHeight="1">
      <c r="A110" s="940" t="s">
        <v>445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17387644</v>
      </c>
      <c r="AB110" s="944"/>
      <c r="AC110" s="944"/>
      <c r="AD110" s="944"/>
      <c r="AE110" s="945"/>
      <c r="AF110" s="946">
        <v>14812382</v>
      </c>
      <c r="AG110" s="944"/>
      <c r="AH110" s="944"/>
      <c r="AI110" s="944"/>
      <c r="AJ110" s="945"/>
      <c r="AK110" s="946">
        <v>14829154</v>
      </c>
      <c r="AL110" s="944"/>
      <c r="AM110" s="944"/>
      <c r="AN110" s="944"/>
      <c r="AO110" s="945"/>
      <c r="AP110" s="947">
        <v>17.2</v>
      </c>
      <c r="AQ110" s="948"/>
      <c r="AR110" s="948"/>
      <c r="AS110" s="948"/>
      <c r="AT110" s="949"/>
      <c r="AU110" s="950" t="s">
        <v>73</v>
      </c>
      <c r="AV110" s="951"/>
      <c r="AW110" s="951"/>
      <c r="AX110" s="951"/>
      <c r="AY110" s="951"/>
      <c r="AZ110" s="992" t="s">
        <v>446</v>
      </c>
      <c r="BA110" s="941"/>
      <c r="BB110" s="941"/>
      <c r="BC110" s="941"/>
      <c r="BD110" s="941"/>
      <c r="BE110" s="941"/>
      <c r="BF110" s="941"/>
      <c r="BG110" s="941"/>
      <c r="BH110" s="941"/>
      <c r="BI110" s="941"/>
      <c r="BJ110" s="941"/>
      <c r="BK110" s="941"/>
      <c r="BL110" s="941"/>
      <c r="BM110" s="941"/>
      <c r="BN110" s="941"/>
      <c r="BO110" s="941"/>
      <c r="BP110" s="942"/>
      <c r="BQ110" s="978">
        <v>146867928</v>
      </c>
      <c r="BR110" s="979"/>
      <c r="BS110" s="979"/>
      <c r="BT110" s="979"/>
      <c r="BU110" s="979"/>
      <c r="BV110" s="979">
        <v>143840086</v>
      </c>
      <c r="BW110" s="979"/>
      <c r="BX110" s="979"/>
      <c r="BY110" s="979"/>
      <c r="BZ110" s="979"/>
      <c r="CA110" s="979">
        <v>142162740</v>
      </c>
      <c r="CB110" s="979"/>
      <c r="CC110" s="979"/>
      <c r="CD110" s="979"/>
      <c r="CE110" s="979"/>
      <c r="CF110" s="993">
        <v>165.1</v>
      </c>
      <c r="CG110" s="994"/>
      <c r="CH110" s="994"/>
      <c r="CI110" s="994"/>
      <c r="CJ110" s="994"/>
      <c r="CK110" s="995" t="s">
        <v>447</v>
      </c>
      <c r="CL110" s="996"/>
      <c r="CM110" s="975" t="s">
        <v>448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168644</v>
      </c>
      <c r="DH110" s="979"/>
      <c r="DI110" s="979"/>
      <c r="DJ110" s="979"/>
      <c r="DK110" s="979"/>
      <c r="DL110" s="979">
        <v>150673</v>
      </c>
      <c r="DM110" s="979"/>
      <c r="DN110" s="979"/>
      <c r="DO110" s="979"/>
      <c r="DP110" s="979"/>
      <c r="DQ110" s="979">
        <v>132514</v>
      </c>
      <c r="DR110" s="979"/>
      <c r="DS110" s="979"/>
      <c r="DT110" s="979"/>
      <c r="DU110" s="979"/>
      <c r="DV110" s="980">
        <v>0.2</v>
      </c>
      <c r="DW110" s="980"/>
      <c r="DX110" s="980"/>
      <c r="DY110" s="980"/>
      <c r="DZ110" s="981"/>
    </row>
    <row r="111" spans="1:131" s="246" customFormat="1" ht="26.25" customHeight="1">
      <c r="A111" s="982" t="s">
        <v>449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450</v>
      </c>
      <c r="AB111" s="986"/>
      <c r="AC111" s="986"/>
      <c r="AD111" s="986"/>
      <c r="AE111" s="987"/>
      <c r="AF111" s="988" t="s">
        <v>451</v>
      </c>
      <c r="AG111" s="986"/>
      <c r="AH111" s="986"/>
      <c r="AI111" s="986"/>
      <c r="AJ111" s="987"/>
      <c r="AK111" s="988" t="s">
        <v>452</v>
      </c>
      <c r="AL111" s="986"/>
      <c r="AM111" s="986"/>
      <c r="AN111" s="986"/>
      <c r="AO111" s="987"/>
      <c r="AP111" s="989" t="s">
        <v>450</v>
      </c>
      <c r="AQ111" s="990"/>
      <c r="AR111" s="990"/>
      <c r="AS111" s="990"/>
      <c r="AT111" s="991"/>
      <c r="AU111" s="952"/>
      <c r="AV111" s="953"/>
      <c r="AW111" s="953"/>
      <c r="AX111" s="953"/>
      <c r="AY111" s="953"/>
      <c r="AZ111" s="1001" t="s">
        <v>453</v>
      </c>
      <c r="BA111" s="1002"/>
      <c r="BB111" s="1002"/>
      <c r="BC111" s="1002"/>
      <c r="BD111" s="1002"/>
      <c r="BE111" s="1002"/>
      <c r="BF111" s="1002"/>
      <c r="BG111" s="1002"/>
      <c r="BH111" s="1002"/>
      <c r="BI111" s="1002"/>
      <c r="BJ111" s="1002"/>
      <c r="BK111" s="1002"/>
      <c r="BL111" s="1002"/>
      <c r="BM111" s="1002"/>
      <c r="BN111" s="1002"/>
      <c r="BO111" s="1002"/>
      <c r="BP111" s="1003"/>
      <c r="BQ111" s="971">
        <v>9139736</v>
      </c>
      <c r="BR111" s="972"/>
      <c r="BS111" s="972"/>
      <c r="BT111" s="972"/>
      <c r="BU111" s="972"/>
      <c r="BV111" s="972">
        <v>8721582</v>
      </c>
      <c r="BW111" s="972"/>
      <c r="BX111" s="972"/>
      <c r="BY111" s="972"/>
      <c r="BZ111" s="972"/>
      <c r="CA111" s="972">
        <v>7946031</v>
      </c>
      <c r="CB111" s="972"/>
      <c r="CC111" s="972"/>
      <c r="CD111" s="972"/>
      <c r="CE111" s="972"/>
      <c r="CF111" s="966">
        <v>9.1999999999999993</v>
      </c>
      <c r="CG111" s="967"/>
      <c r="CH111" s="967"/>
      <c r="CI111" s="967"/>
      <c r="CJ111" s="967"/>
      <c r="CK111" s="997"/>
      <c r="CL111" s="998"/>
      <c r="CM111" s="968" t="s">
        <v>454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v>5404124</v>
      </c>
      <c r="DH111" s="972"/>
      <c r="DI111" s="972"/>
      <c r="DJ111" s="972"/>
      <c r="DK111" s="972"/>
      <c r="DL111" s="972">
        <v>4800954</v>
      </c>
      <c r="DM111" s="972"/>
      <c r="DN111" s="972"/>
      <c r="DO111" s="972"/>
      <c r="DP111" s="972"/>
      <c r="DQ111" s="972">
        <v>4197690</v>
      </c>
      <c r="DR111" s="972"/>
      <c r="DS111" s="972"/>
      <c r="DT111" s="972"/>
      <c r="DU111" s="972"/>
      <c r="DV111" s="973">
        <v>4.9000000000000004</v>
      </c>
      <c r="DW111" s="973"/>
      <c r="DX111" s="973"/>
      <c r="DY111" s="973"/>
      <c r="DZ111" s="974"/>
    </row>
    <row r="112" spans="1:131" s="246" customFormat="1" ht="26.25" customHeight="1">
      <c r="A112" s="1004" t="s">
        <v>455</v>
      </c>
      <c r="B112" s="1005"/>
      <c r="C112" s="1002" t="s">
        <v>456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450</v>
      </c>
      <c r="AB112" s="1011"/>
      <c r="AC112" s="1011"/>
      <c r="AD112" s="1011"/>
      <c r="AE112" s="1012"/>
      <c r="AF112" s="1013" t="s">
        <v>457</v>
      </c>
      <c r="AG112" s="1011"/>
      <c r="AH112" s="1011"/>
      <c r="AI112" s="1011"/>
      <c r="AJ112" s="1012"/>
      <c r="AK112" s="1013" t="s">
        <v>457</v>
      </c>
      <c r="AL112" s="1011"/>
      <c r="AM112" s="1011"/>
      <c r="AN112" s="1011"/>
      <c r="AO112" s="1012"/>
      <c r="AP112" s="1014" t="s">
        <v>457</v>
      </c>
      <c r="AQ112" s="1015"/>
      <c r="AR112" s="1015"/>
      <c r="AS112" s="1015"/>
      <c r="AT112" s="1016"/>
      <c r="AU112" s="952"/>
      <c r="AV112" s="953"/>
      <c r="AW112" s="953"/>
      <c r="AX112" s="953"/>
      <c r="AY112" s="953"/>
      <c r="AZ112" s="1001" t="s">
        <v>458</v>
      </c>
      <c r="BA112" s="1002"/>
      <c r="BB112" s="1002"/>
      <c r="BC112" s="1002"/>
      <c r="BD112" s="1002"/>
      <c r="BE112" s="1002"/>
      <c r="BF112" s="1002"/>
      <c r="BG112" s="1002"/>
      <c r="BH112" s="1002"/>
      <c r="BI112" s="1002"/>
      <c r="BJ112" s="1002"/>
      <c r="BK112" s="1002"/>
      <c r="BL112" s="1002"/>
      <c r="BM112" s="1002"/>
      <c r="BN112" s="1002"/>
      <c r="BO112" s="1002"/>
      <c r="BP112" s="1003"/>
      <c r="BQ112" s="971">
        <v>38618686</v>
      </c>
      <c r="BR112" s="972"/>
      <c r="BS112" s="972"/>
      <c r="BT112" s="972"/>
      <c r="BU112" s="972"/>
      <c r="BV112" s="972">
        <v>37291757</v>
      </c>
      <c r="BW112" s="972"/>
      <c r="BX112" s="972"/>
      <c r="BY112" s="972"/>
      <c r="BZ112" s="972"/>
      <c r="CA112" s="972">
        <v>35807580</v>
      </c>
      <c r="CB112" s="972"/>
      <c r="CC112" s="972"/>
      <c r="CD112" s="972"/>
      <c r="CE112" s="972"/>
      <c r="CF112" s="966">
        <v>41.6</v>
      </c>
      <c r="CG112" s="967"/>
      <c r="CH112" s="967"/>
      <c r="CI112" s="967"/>
      <c r="CJ112" s="967"/>
      <c r="CK112" s="997"/>
      <c r="CL112" s="998"/>
      <c r="CM112" s="968" t="s">
        <v>459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450</v>
      </c>
      <c r="DH112" s="972"/>
      <c r="DI112" s="972"/>
      <c r="DJ112" s="972"/>
      <c r="DK112" s="972"/>
      <c r="DL112" s="972" t="s">
        <v>451</v>
      </c>
      <c r="DM112" s="972"/>
      <c r="DN112" s="972"/>
      <c r="DO112" s="972"/>
      <c r="DP112" s="972"/>
      <c r="DQ112" s="972" t="s">
        <v>457</v>
      </c>
      <c r="DR112" s="972"/>
      <c r="DS112" s="972"/>
      <c r="DT112" s="972"/>
      <c r="DU112" s="972"/>
      <c r="DV112" s="973" t="s">
        <v>450</v>
      </c>
      <c r="DW112" s="973"/>
      <c r="DX112" s="973"/>
      <c r="DY112" s="973"/>
      <c r="DZ112" s="974"/>
    </row>
    <row r="113" spans="1:130" s="246" customFormat="1" ht="26.25" customHeight="1">
      <c r="A113" s="1006"/>
      <c r="B113" s="1007"/>
      <c r="C113" s="1002" t="s">
        <v>460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4068912</v>
      </c>
      <c r="AB113" s="986"/>
      <c r="AC113" s="986"/>
      <c r="AD113" s="986"/>
      <c r="AE113" s="987"/>
      <c r="AF113" s="988">
        <v>4050411</v>
      </c>
      <c r="AG113" s="986"/>
      <c r="AH113" s="986"/>
      <c r="AI113" s="986"/>
      <c r="AJ113" s="987"/>
      <c r="AK113" s="988">
        <v>4194341</v>
      </c>
      <c r="AL113" s="986"/>
      <c r="AM113" s="986"/>
      <c r="AN113" s="986"/>
      <c r="AO113" s="987"/>
      <c r="AP113" s="989">
        <v>4.9000000000000004</v>
      </c>
      <c r="AQ113" s="990"/>
      <c r="AR113" s="990"/>
      <c r="AS113" s="990"/>
      <c r="AT113" s="991"/>
      <c r="AU113" s="952"/>
      <c r="AV113" s="953"/>
      <c r="AW113" s="953"/>
      <c r="AX113" s="953"/>
      <c r="AY113" s="953"/>
      <c r="AZ113" s="1001" t="s">
        <v>461</v>
      </c>
      <c r="BA113" s="1002"/>
      <c r="BB113" s="1002"/>
      <c r="BC113" s="1002"/>
      <c r="BD113" s="1002"/>
      <c r="BE113" s="1002"/>
      <c r="BF113" s="1002"/>
      <c r="BG113" s="1002"/>
      <c r="BH113" s="1002"/>
      <c r="BI113" s="1002"/>
      <c r="BJ113" s="1002"/>
      <c r="BK113" s="1002"/>
      <c r="BL113" s="1002"/>
      <c r="BM113" s="1002"/>
      <c r="BN113" s="1002"/>
      <c r="BO113" s="1002"/>
      <c r="BP113" s="1003"/>
      <c r="BQ113" s="971">
        <v>386268</v>
      </c>
      <c r="BR113" s="972"/>
      <c r="BS113" s="972"/>
      <c r="BT113" s="972"/>
      <c r="BU113" s="972"/>
      <c r="BV113" s="972">
        <v>310787</v>
      </c>
      <c r="BW113" s="972"/>
      <c r="BX113" s="972"/>
      <c r="BY113" s="972"/>
      <c r="BZ113" s="972"/>
      <c r="CA113" s="972">
        <v>214719</v>
      </c>
      <c r="CB113" s="972"/>
      <c r="CC113" s="972"/>
      <c r="CD113" s="972"/>
      <c r="CE113" s="972"/>
      <c r="CF113" s="966">
        <v>0.2</v>
      </c>
      <c r="CG113" s="967"/>
      <c r="CH113" s="967"/>
      <c r="CI113" s="967"/>
      <c r="CJ113" s="967"/>
      <c r="CK113" s="997"/>
      <c r="CL113" s="998"/>
      <c r="CM113" s="968" t="s">
        <v>462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450</v>
      </c>
      <c r="DH113" s="1011"/>
      <c r="DI113" s="1011"/>
      <c r="DJ113" s="1011"/>
      <c r="DK113" s="1012"/>
      <c r="DL113" s="1013" t="s">
        <v>457</v>
      </c>
      <c r="DM113" s="1011"/>
      <c r="DN113" s="1011"/>
      <c r="DO113" s="1011"/>
      <c r="DP113" s="1012"/>
      <c r="DQ113" s="1013" t="s">
        <v>451</v>
      </c>
      <c r="DR113" s="1011"/>
      <c r="DS113" s="1011"/>
      <c r="DT113" s="1011"/>
      <c r="DU113" s="1012"/>
      <c r="DV113" s="1014" t="s">
        <v>457</v>
      </c>
      <c r="DW113" s="1015"/>
      <c r="DX113" s="1015"/>
      <c r="DY113" s="1015"/>
      <c r="DZ113" s="1016"/>
    </row>
    <row r="114" spans="1:130" s="246" customFormat="1" ht="26.25" customHeight="1">
      <c r="A114" s="1006"/>
      <c r="B114" s="1007"/>
      <c r="C114" s="1002" t="s">
        <v>463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123263</v>
      </c>
      <c r="AB114" s="1011"/>
      <c r="AC114" s="1011"/>
      <c r="AD114" s="1011"/>
      <c r="AE114" s="1012"/>
      <c r="AF114" s="1013">
        <v>99313</v>
      </c>
      <c r="AG114" s="1011"/>
      <c r="AH114" s="1011"/>
      <c r="AI114" s="1011"/>
      <c r="AJ114" s="1012"/>
      <c r="AK114" s="1013">
        <v>100728</v>
      </c>
      <c r="AL114" s="1011"/>
      <c r="AM114" s="1011"/>
      <c r="AN114" s="1011"/>
      <c r="AO114" s="1012"/>
      <c r="AP114" s="1014">
        <v>0.1</v>
      </c>
      <c r="AQ114" s="1015"/>
      <c r="AR114" s="1015"/>
      <c r="AS114" s="1015"/>
      <c r="AT114" s="1016"/>
      <c r="AU114" s="952"/>
      <c r="AV114" s="953"/>
      <c r="AW114" s="953"/>
      <c r="AX114" s="953"/>
      <c r="AY114" s="953"/>
      <c r="AZ114" s="1001" t="s">
        <v>464</v>
      </c>
      <c r="BA114" s="1002"/>
      <c r="BB114" s="1002"/>
      <c r="BC114" s="1002"/>
      <c r="BD114" s="1002"/>
      <c r="BE114" s="1002"/>
      <c r="BF114" s="1002"/>
      <c r="BG114" s="1002"/>
      <c r="BH114" s="1002"/>
      <c r="BI114" s="1002"/>
      <c r="BJ114" s="1002"/>
      <c r="BK114" s="1002"/>
      <c r="BL114" s="1002"/>
      <c r="BM114" s="1002"/>
      <c r="BN114" s="1002"/>
      <c r="BO114" s="1002"/>
      <c r="BP114" s="1003"/>
      <c r="BQ114" s="971">
        <v>22264809</v>
      </c>
      <c r="BR114" s="972"/>
      <c r="BS114" s="972"/>
      <c r="BT114" s="972"/>
      <c r="BU114" s="972"/>
      <c r="BV114" s="972">
        <v>22069146</v>
      </c>
      <c r="BW114" s="972"/>
      <c r="BX114" s="972"/>
      <c r="BY114" s="972"/>
      <c r="BZ114" s="972"/>
      <c r="CA114" s="972">
        <v>21473554</v>
      </c>
      <c r="CB114" s="972"/>
      <c r="CC114" s="972"/>
      <c r="CD114" s="972"/>
      <c r="CE114" s="972"/>
      <c r="CF114" s="966">
        <v>24.9</v>
      </c>
      <c r="CG114" s="967"/>
      <c r="CH114" s="967"/>
      <c r="CI114" s="967"/>
      <c r="CJ114" s="967"/>
      <c r="CK114" s="997"/>
      <c r="CL114" s="998"/>
      <c r="CM114" s="968" t="s">
        <v>465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457</v>
      </c>
      <c r="DH114" s="1011"/>
      <c r="DI114" s="1011"/>
      <c r="DJ114" s="1011"/>
      <c r="DK114" s="1012"/>
      <c r="DL114" s="1013" t="s">
        <v>457</v>
      </c>
      <c r="DM114" s="1011"/>
      <c r="DN114" s="1011"/>
      <c r="DO114" s="1011"/>
      <c r="DP114" s="1012"/>
      <c r="DQ114" s="1013" t="s">
        <v>457</v>
      </c>
      <c r="DR114" s="1011"/>
      <c r="DS114" s="1011"/>
      <c r="DT114" s="1011"/>
      <c r="DU114" s="1012"/>
      <c r="DV114" s="1014" t="s">
        <v>450</v>
      </c>
      <c r="DW114" s="1015"/>
      <c r="DX114" s="1015"/>
      <c r="DY114" s="1015"/>
      <c r="DZ114" s="1016"/>
    </row>
    <row r="115" spans="1:130" s="246" customFormat="1" ht="26.25" customHeight="1">
      <c r="A115" s="1006"/>
      <c r="B115" s="1007"/>
      <c r="C115" s="1002" t="s">
        <v>466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1134878</v>
      </c>
      <c r="AB115" s="986"/>
      <c r="AC115" s="986"/>
      <c r="AD115" s="986"/>
      <c r="AE115" s="987"/>
      <c r="AF115" s="988">
        <v>1100210</v>
      </c>
      <c r="AG115" s="986"/>
      <c r="AH115" s="986"/>
      <c r="AI115" s="986"/>
      <c r="AJ115" s="987"/>
      <c r="AK115" s="988">
        <v>1066886</v>
      </c>
      <c r="AL115" s="986"/>
      <c r="AM115" s="986"/>
      <c r="AN115" s="986"/>
      <c r="AO115" s="987"/>
      <c r="AP115" s="989">
        <v>1.2</v>
      </c>
      <c r="AQ115" s="990"/>
      <c r="AR115" s="990"/>
      <c r="AS115" s="990"/>
      <c r="AT115" s="991"/>
      <c r="AU115" s="952"/>
      <c r="AV115" s="953"/>
      <c r="AW115" s="953"/>
      <c r="AX115" s="953"/>
      <c r="AY115" s="953"/>
      <c r="AZ115" s="1001" t="s">
        <v>467</v>
      </c>
      <c r="BA115" s="1002"/>
      <c r="BB115" s="1002"/>
      <c r="BC115" s="1002"/>
      <c r="BD115" s="1002"/>
      <c r="BE115" s="1002"/>
      <c r="BF115" s="1002"/>
      <c r="BG115" s="1002"/>
      <c r="BH115" s="1002"/>
      <c r="BI115" s="1002"/>
      <c r="BJ115" s="1002"/>
      <c r="BK115" s="1002"/>
      <c r="BL115" s="1002"/>
      <c r="BM115" s="1002"/>
      <c r="BN115" s="1002"/>
      <c r="BO115" s="1002"/>
      <c r="BP115" s="1003"/>
      <c r="BQ115" s="971">
        <v>43216</v>
      </c>
      <c r="BR115" s="972"/>
      <c r="BS115" s="972"/>
      <c r="BT115" s="972"/>
      <c r="BU115" s="972"/>
      <c r="BV115" s="972">
        <v>35118</v>
      </c>
      <c r="BW115" s="972"/>
      <c r="BX115" s="972"/>
      <c r="BY115" s="972"/>
      <c r="BZ115" s="972"/>
      <c r="CA115" s="972">
        <v>27019</v>
      </c>
      <c r="CB115" s="972"/>
      <c r="CC115" s="972"/>
      <c r="CD115" s="972"/>
      <c r="CE115" s="972"/>
      <c r="CF115" s="966">
        <v>0</v>
      </c>
      <c r="CG115" s="967"/>
      <c r="CH115" s="967"/>
      <c r="CI115" s="967"/>
      <c r="CJ115" s="967"/>
      <c r="CK115" s="997"/>
      <c r="CL115" s="998"/>
      <c r="CM115" s="1001" t="s">
        <v>468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207986</v>
      </c>
      <c r="DH115" s="1011"/>
      <c r="DI115" s="1011"/>
      <c r="DJ115" s="1011"/>
      <c r="DK115" s="1012"/>
      <c r="DL115" s="1013">
        <v>712108</v>
      </c>
      <c r="DM115" s="1011"/>
      <c r="DN115" s="1011"/>
      <c r="DO115" s="1011"/>
      <c r="DP115" s="1012"/>
      <c r="DQ115" s="1013">
        <v>842963</v>
      </c>
      <c r="DR115" s="1011"/>
      <c r="DS115" s="1011"/>
      <c r="DT115" s="1011"/>
      <c r="DU115" s="1012"/>
      <c r="DV115" s="1014">
        <v>1</v>
      </c>
      <c r="DW115" s="1015"/>
      <c r="DX115" s="1015"/>
      <c r="DY115" s="1015"/>
      <c r="DZ115" s="1016"/>
    </row>
    <row r="116" spans="1:130" s="246" customFormat="1" ht="26.25" customHeight="1">
      <c r="A116" s="1008"/>
      <c r="B116" s="1009"/>
      <c r="C116" s="1017" t="s">
        <v>469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450</v>
      </c>
      <c r="AB116" s="1011"/>
      <c r="AC116" s="1011"/>
      <c r="AD116" s="1011"/>
      <c r="AE116" s="1012"/>
      <c r="AF116" s="1013" t="s">
        <v>450</v>
      </c>
      <c r="AG116" s="1011"/>
      <c r="AH116" s="1011"/>
      <c r="AI116" s="1011"/>
      <c r="AJ116" s="1012"/>
      <c r="AK116" s="1013" t="s">
        <v>450</v>
      </c>
      <c r="AL116" s="1011"/>
      <c r="AM116" s="1011"/>
      <c r="AN116" s="1011"/>
      <c r="AO116" s="1012"/>
      <c r="AP116" s="1014" t="s">
        <v>451</v>
      </c>
      <c r="AQ116" s="1015"/>
      <c r="AR116" s="1015"/>
      <c r="AS116" s="1015"/>
      <c r="AT116" s="1016"/>
      <c r="AU116" s="952"/>
      <c r="AV116" s="953"/>
      <c r="AW116" s="953"/>
      <c r="AX116" s="953"/>
      <c r="AY116" s="953"/>
      <c r="AZ116" s="1019" t="s">
        <v>470</v>
      </c>
      <c r="BA116" s="1020"/>
      <c r="BB116" s="1020"/>
      <c r="BC116" s="1020"/>
      <c r="BD116" s="1020"/>
      <c r="BE116" s="1020"/>
      <c r="BF116" s="1020"/>
      <c r="BG116" s="1020"/>
      <c r="BH116" s="1020"/>
      <c r="BI116" s="1020"/>
      <c r="BJ116" s="1020"/>
      <c r="BK116" s="1020"/>
      <c r="BL116" s="1020"/>
      <c r="BM116" s="1020"/>
      <c r="BN116" s="1020"/>
      <c r="BO116" s="1020"/>
      <c r="BP116" s="1021"/>
      <c r="BQ116" s="971" t="s">
        <v>457</v>
      </c>
      <c r="BR116" s="972"/>
      <c r="BS116" s="972"/>
      <c r="BT116" s="972"/>
      <c r="BU116" s="972"/>
      <c r="BV116" s="972" t="s">
        <v>451</v>
      </c>
      <c r="BW116" s="972"/>
      <c r="BX116" s="972"/>
      <c r="BY116" s="972"/>
      <c r="BZ116" s="972"/>
      <c r="CA116" s="972" t="s">
        <v>451</v>
      </c>
      <c r="CB116" s="972"/>
      <c r="CC116" s="972"/>
      <c r="CD116" s="972"/>
      <c r="CE116" s="972"/>
      <c r="CF116" s="966" t="s">
        <v>457</v>
      </c>
      <c r="CG116" s="967"/>
      <c r="CH116" s="967"/>
      <c r="CI116" s="967"/>
      <c r="CJ116" s="967"/>
      <c r="CK116" s="997"/>
      <c r="CL116" s="998"/>
      <c r="CM116" s="968" t="s">
        <v>471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155150</v>
      </c>
      <c r="DH116" s="1011"/>
      <c r="DI116" s="1011"/>
      <c r="DJ116" s="1011"/>
      <c r="DK116" s="1012"/>
      <c r="DL116" s="1013">
        <v>98100</v>
      </c>
      <c r="DM116" s="1011"/>
      <c r="DN116" s="1011"/>
      <c r="DO116" s="1011"/>
      <c r="DP116" s="1012"/>
      <c r="DQ116" s="1013">
        <v>62300</v>
      </c>
      <c r="DR116" s="1011"/>
      <c r="DS116" s="1011"/>
      <c r="DT116" s="1011"/>
      <c r="DU116" s="1012"/>
      <c r="DV116" s="1014">
        <v>0.1</v>
      </c>
      <c r="DW116" s="1015"/>
      <c r="DX116" s="1015"/>
      <c r="DY116" s="1015"/>
      <c r="DZ116" s="1016"/>
    </row>
    <row r="117" spans="1:130" s="246" customFormat="1" ht="26.25" customHeight="1">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472</v>
      </c>
      <c r="Z117" s="938"/>
      <c r="AA117" s="1028">
        <v>22714697</v>
      </c>
      <c r="AB117" s="1029"/>
      <c r="AC117" s="1029"/>
      <c r="AD117" s="1029"/>
      <c r="AE117" s="1030"/>
      <c r="AF117" s="1031">
        <v>20062316</v>
      </c>
      <c r="AG117" s="1029"/>
      <c r="AH117" s="1029"/>
      <c r="AI117" s="1029"/>
      <c r="AJ117" s="1030"/>
      <c r="AK117" s="1031">
        <v>20191109</v>
      </c>
      <c r="AL117" s="1029"/>
      <c r="AM117" s="1029"/>
      <c r="AN117" s="1029"/>
      <c r="AO117" s="1030"/>
      <c r="AP117" s="1032"/>
      <c r="AQ117" s="1033"/>
      <c r="AR117" s="1033"/>
      <c r="AS117" s="1033"/>
      <c r="AT117" s="1034"/>
      <c r="AU117" s="952"/>
      <c r="AV117" s="953"/>
      <c r="AW117" s="953"/>
      <c r="AX117" s="953"/>
      <c r="AY117" s="953"/>
      <c r="AZ117" s="1019" t="s">
        <v>473</v>
      </c>
      <c r="BA117" s="1020"/>
      <c r="BB117" s="1020"/>
      <c r="BC117" s="1020"/>
      <c r="BD117" s="1020"/>
      <c r="BE117" s="1020"/>
      <c r="BF117" s="1020"/>
      <c r="BG117" s="1020"/>
      <c r="BH117" s="1020"/>
      <c r="BI117" s="1020"/>
      <c r="BJ117" s="1020"/>
      <c r="BK117" s="1020"/>
      <c r="BL117" s="1020"/>
      <c r="BM117" s="1020"/>
      <c r="BN117" s="1020"/>
      <c r="BO117" s="1020"/>
      <c r="BP117" s="1021"/>
      <c r="BQ117" s="971" t="s">
        <v>474</v>
      </c>
      <c r="BR117" s="972"/>
      <c r="BS117" s="972"/>
      <c r="BT117" s="972"/>
      <c r="BU117" s="972"/>
      <c r="BV117" s="972" t="s">
        <v>475</v>
      </c>
      <c r="BW117" s="972"/>
      <c r="BX117" s="972"/>
      <c r="BY117" s="972"/>
      <c r="BZ117" s="972"/>
      <c r="CA117" s="972" t="s">
        <v>476</v>
      </c>
      <c r="CB117" s="972"/>
      <c r="CC117" s="972"/>
      <c r="CD117" s="972"/>
      <c r="CE117" s="972"/>
      <c r="CF117" s="966" t="s">
        <v>423</v>
      </c>
      <c r="CG117" s="967"/>
      <c r="CH117" s="967"/>
      <c r="CI117" s="967"/>
      <c r="CJ117" s="967"/>
      <c r="CK117" s="997"/>
      <c r="CL117" s="998"/>
      <c r="CM117" s="968" t="s">
        <v>477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423</v>
      </c>
      <c r="DH117" s="1011"/>
      <c r="DI117" s="1011"/>
      <c r="DJ117" s="1011"/>
      <c r="DK117" s="1012"/>
      <c r="DL117" s="1013" t="s">
        <v>423</v>
      </c>
      <c r="DM117" s="1011"/>
      <c r="DN117" s="1011"/>
      <c r="DO117" s="1011"/>
      <c r="DP117" s="1012"/>
      <c r="DQ117" s="1013" t="s">
        <v>476</v>
      </c>
      <c r="DR117" s="1011"/>
      <c r="DS117" s="1011"/>
      <c r="DT117" s="1011"/>
      <c r="DU117" s="1012"/>
      <c r="DV117" s="1014" t="s">
        <v>474</v>
      </c>
      <c r="DW117" s="1015"/>
      <c r="DX117" s="1015"/>
      <c r="DY117" s="1015"/>
      <c r="DZ117" s="1016"/>
    </row>
    <row r="118" spans="1:130" s="246" customFormat="1" ht="26.25" customHeight="1">
      <c r="A118" s="956" t="s">
        <v>444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442</v>
      </c>
      <c r="AB118" s="937"/>
      <c r="AC118" s="937"/>
      <c r="AD118" s="937"/>
      <c r="AE118" s="938"/>
      <c r="AF118" s="936" t="s">
        <v>309</v>
      </c>
      <c r="AG118" s="937"/>
      <c r="AH118" s="937"/>
      <c r="AI118" s="937"/>
      <c r="AJ118" s="938"/>
      <c r="AK118" s="936" t="s">
        <v>308</v>
      </c>
      <c r="AL118" s="937"/>
      <c r="AM118" s="937"/>
      <c r="AN118" s="937"/>
      <c r="AO118" s="938"/>
      <c r="AP118" s="1023" t="s">
        <v>443</v>
      </c>
      <c r="AQ118" s="1024"/>
      <c r="AR118" s="1024"/>
      <c r="AS118" s="1024"/>
      <c r="AT118" s="1025"/>
      <c r="AU118" s="952"/>
      <c r="AV118" s="953"/>
      <c r="AW118" s="953"/>
      <c r="AX118" s="953"/>
      <c r="AY118" s="953"/>
      <c r="AZ118" s="1026" t="s">
        <v>478</v>
      </c>
      <c r="BA118" s="1017"/>
      <c r="BB118" s="1017"/>
      <c r="BC118" s="1017"/>
      <c r="BD118" s="1017"/>
      <c r="BE118" s="1017"/>
      <c r="BF118" s="1017"/>
      <c r="BG118" s="1017"/>
      <c r="BH118" s="1017"/>
      <c r="BI118" s="1017"/>
      <c r="BJ118" s="1017"/>
      <c r="BK118" s="1017"/>
      <c r="BL118" s="1017"/>
      <c r="BM118" s="1017"/>
      <c r="BN118" s="1017"/>
      <c r="BO118" s="1017"/>
      <c r="BP118" s="1018"/>
      <c r="BQ118" s="1049" t="s">
        <v>394</v>
      </c>
      <c r="BR118" s="1050"/>
      <c r="BS118" s="1050"/>
      <c r="BT118" s="1050"/>
      <c r="BU118" s="1050"/>
      <c r="BV118" s="1050" t="s">
        <v>479</v>
      </c>
      <c r="BW118" s="1050"/>
      <c r="BX118" s="1050"/>
      <c r="BY118" s="1050"/>
      <c r="BZ118" s="1050"/>
      <c r="CA118" s="1050" t="s">
        <v>423</v>
      </c>
      <c r="CB118" s="1050"/>
      <c r="CC118" s="1050"/>
      <c r="CD118" s="1050"/>
      <c r="CE118" s="1050"/>
      <c r="CF118" s="966" t="s">
        <v>476</v>
      </c>
      <c r="CG118" s="967"/>
      <c r="CH118" s="967"/>
      <c r="CI118" s="967"/>
      <c r="CJ118" s="967"/>
      <c r="CK118" s="997"/>
      <c r="CL118" s="998"/>
      <c r="CM118" s="968" t="s">
        <v>480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423</v>
      </c>
      <c r="DH118" s="1011"/>
      <c r="DI118" s="1011"/>
      <c r="DJ118" s="1011"/>
      <c r="DK118" s="1012"/>
      <c r="DL118" s="1013" t="s">
        <v>481</v>
      </c>
      <c r="DM118" s="1011"/>
      <c r="DN118" s="1011"/>
      <c r="DO118" s="1011"/>
      <c r="DP118" s="1012"/>
      <c r="DQ118" s="1013" t="s">
        <v>476</v>
      </c>
      <c r="DR118" s="1011"/>
      <c r="DS118" s="1011"/>
      <c r="DT118" s="1011"/>
      <c r="DU118" s="1012"/>
      <c r="DV118" s="1014" t="s">
        <v>423</v>
      </c>
      <c r="DW118" s="1015"/>
      <c r="DX118" s="1015"/>
      <c r="DY118" s="1015"/>
      <c r="DZ118" s="1016"/>
    </row>
    <row r="119" spans="1:130" s="246" customFormat="1" ht="26.25" customHeight="1">
      <c r="A119" s="1110" t="s">
        <v>447</v>
      </c>
      <c r="B119" s="996"/>
      <c r="C119" s="975" t="s">
        <v>448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19587</v>
      </c>
      <c r="AB119" s="944"/>
      <c r="AC119" s="944"/>
      <c r="AD119" s="944"/>
      <c r="AE119" s="945"/>
      <c r="AF119" s="946">
        <v>19595</v>
      </c>
      <c r="AG119" s="944"/>
      <c r="AH119" s="944"/>
      <c r="AI119" s="944"/>
      <c r="AJ119" s="945"/>
      <c r="AK119" s="946">
        <v>19604</v>
      </c>
      <c r="AL119" s="944"/>
      <c r="AM119" s="944"/>
      <c r="AN119" s="944"/>
      <c r="AO119" s="945"/>
      <c r="AP119" s="947">
        <v>0</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482</v>
      </c>
      <c r="BP119" s="1058"/>
      <c r="BQ119" s="1049">
        <v>217320643</v>
      </c>
      <c r="BR119" s="1050"/>
      <c r="BS119" s="1050"/>
      <c r="BT119" s="1050"/>
      <c r="BU119" s="1050"/>
      <c r="BV119" s="1050">
        <v>212268476</v>
      </c>
      <c r="BW119" s="1050"/>
      <c r="BX119" s="1050"/>
      <c r="BY119" s="1050"/>
      <c r="BZ119" s="1050"/>
      <c r="CA119" s="1050">
        <v>207631643</v>
      </c>
      <c r="CB119" s="1050"/>
      <c r="CC119" s="1050"/>
      <c r="CD119" s="1050"/>
      <c r="CE119" s="1050"/>
      <c r="CF119" s="1051"/>
      <c r="CG119" s="1052"/>
      <c r="CH119" s="1052"/>
      <c r="CI119" s="1052"/>
      <c r="CJ119" s="1053"/>
      <c r="CK119" s="999"/>
      <c r="CL119" s="1000"/>
      <c r="CM119" s="1054" t="s">
        <v>483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3203832</v>
      </c>
      <c r="DH119" s="1036"/>
      <c r="DI119" s="1036"/>
      <c r="DJ119" s="1036"/>
      <c r="DK119" s="1037"/>
      <c r="DL119" s="1035">
        <v>2959747</v>
      </c>
      <c r="DM119" s="1036"/>
      <c r="DN119" s="1036"/>
      <c r="DO119" s="1036"/>
      <c r="DP119" s="1037"/>
      <c r="DQ119" s="1035">
        <v>2710564</v>
      </c>
      <c r="DR119" s="1036"/>
      <c r="DS119" s="1036"/>
      <c r="DT119" s="1036"/>
      <c r="DU119" s="1037"/>
      <c r="DV119" s="1038">
        <v>3.1</v>
      </c>
      <c r="DW119" s="1039"/>
      <c r="DX119" s="1039"/>
      <c r="DY119" s="1039"/>
      <c r="DZ119" s="1040"/>
    </row>
    <row r="120" spans="1:130" s="246" customFormat="1" ht="26.25" customHeight="1">
      <c r="A120" s="1111"/>
      <c r="B120" s="998"/>
      <c r="C120" s="968" t="s">
        <v>454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v>720881</v>
      </c>
      <c r="AB120" s="1011"/>
      <c r="AC120" s="1011"/>
      <c r="AD120" s="1011"/>
      <c r="AE120" s="1012"/>
      <c r="AF120" s="1013">
        <v>701193</v>
      </c>
      <c r="AG120" s="1011"/>
      <c r="AH120" s="1011"/>
      <c r="AI120" s="1011"/>
      <c r="AJ120" s="1012"/>
      <c r="AK120" s="1013">
        <v>690152</v>
      </c>
      <c r="AL120" s="1011"/>
      <c r="AM120" s="1011"/>
      <c r="AN120" s="1011"/>
      <c r="AO120" s="1012"/>
      <c r="AP120" s="1014">
        <v>0.8</v>
      </c>
      <c r="AQ120" s="1015"/>
      <c r="AR120" s="1015"/>
      <c r="AS120" s="1015"/>
      <c r="AT120" s="1016"/>
      <c r="AU120" s="1041" t="s">
        <v>484</v>
      </c>
      <c r="AV120" s="1042"/>
      <c r="AW120" s="1042"/>
      <c r="AX120" s="1042"/>
      <c r="AY120" s="1043"/>
      <c r="AZ120" s="992" t="s">
        <v>485</v>
      </c>
      <c r="BA120" s="941"/>
      <c r="BB120" s="941"/>
      <c r="BC120" s="941"/>
      <c r="BD120" s="941"/>
      <c r="BE120" s="941"/>
      <c r="BF120" s="941"/>
      <c r="BG120" s="941"/>
      <c r="BH120" s="941"/>
      <c r="BI120" s="941"/>
      <c r="BJ120" s="941"/>
      <c r="BK120" s="941"/>
      <c r="BL120" s="941"/>
      <c r="BM120" s="941"/>
      <c r="BN120" s="941"/>
      <c r="BO120" s="941"/>
      <c r="BP120" s="942"/>
      <c r="BQ120" s="978">
        <v>33598067</v>
      </c>
      <c r="BR120" s="979"/>
      <c r="BS120" s="979"/>
      <c r="BT120" s="979"/>
      <c r="BU120" s="979"/>
      <c r="BV120" s="979">
        <v>35174042</v>
      </c>
      <c r="BW120" s="979"/>
      <c r="BX120" s="979"/>
      <c r="BY120" s="979"/>
      <c r="BZ120" s="979"/>
      <c r="CA120" s="979">
        <v>37632371</v>
      </c>
      <c r="CB120" s="979"/>
      <c r="CC120" s="979"/>
      <c r="CD120" s="979"/>
      <c r="CE120" s="979"/>
      <c r="CF120" s="993">
        <v>43.7</v>
      </c>
      <c r="CG120" s="994"/>
      <c r="CH120" s="994"/>
      <c r="CI120" s="994"/>
      <c r="CJ120" s="994"/>
      <c r="CK120" s="1059" t="s">
        <v>486</v>
      </c>
      <c r="CL120" s="1060"/>
      <c r="CM120" s="1060"/>
      <c r="CN120" s="1060"/>
      <c r="CO120" s="1061"/>
      <c r="CP120" s="1067" t="s">
        <v>415</v>
      </c>
      <c r="CQ120" s="1068"/>
      <c r="CR120" s="1068"/>
      <c r="CS120" s="1068"/>
      <c r="CT120" s="1068"/>
      <c r="CU120" s="1068"/>
      <c r="CV120" s="1068"/>
      <c r="CW120" s="1068"/>
      <c r="CX120" s="1068"/>
      <c r="CY120" s="1068"/>
      <c r="CZ120" s="1068"/>
      <c r="DA120" s="1068"/>
      <c r="DB120" s="1068"/>
      <c r="DC120" s="1068"/>
      <c r="DD120" s="1068"/>
      <c r="DE120" s="1068"/>
      <c r="DF120" s="1069"/>
      <c r="DG120" s="978">
        <v>35292489</v>
      </c>
      <c r="DH120" s="979"/>
      <c r="DI120" s="979"/>
      <c r="DJ120" s="979"/>
      <c r="DK120" s="979"/>
      <c r="DL120" s="979">
        <v>33760948</v>
      </c>
      <c r="DM120" s="979"/>
      <c r="DN120" s="979"/>
      <c r="DO120" s="979"/>
      <c r="DP120" s="979"/>
      <c r="DQ120" s="979">
        <v>32707903</v>
      </c>
      <c r="DR120" s="979"/>
      <c r="DS120" s="979"/>
      <c r="DT120" s="979"/>
      <c r="DU120" s="979"/>
      <c r="DV120" s="980">
        <v>38</v>
      </c>
      <c r="DW120" s="980"/>
      <c r="DX120" s="980"/>
      <c r="DY120" s="980"/>
      <c r="DZ120" s="981"/>
    </row>
    <row r="121" spans="1:130" s="246" customFormat="1" ht="26.25" customHeight="1">
      <c r="A121" s="1111"/>
      <c r="B121" s="998"/>
      <c r="C121" s="1019" t="s">
        <v>487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423</v>
      </c>
      <c r="AB121" s="1011"/>
      <c r="AC121" s="1011"/>
      <c r="AD121" s="1011"/>
      <c r="AE121" s="1012"/>
      <c r="AF121" s="1013" t="s">
        <v>423</v>
      </c>
      <c r="AG121" s="1011"/>
      <c r="AH121" s="1011"/>
      <c r="AI121" s="1011"/>
      <c r="AJ121" s="1012"/>
      <c r="AK121" s="1013" t="s">
        <v>476</v>
      </c>
      <c r="AL121" s="1011"/>
      <c r="AM121" s="1011"/>
      <c r="AN121" s="1011"/>
      <c r="AO121" s="1012"/>
      <c r="AP121" s="1014" t="s">
        <v>423</v>
      </c>
      <c r="AQ121" s="1015"/>
      <c r="AR121" s="1015"/>
      <c r="AS121" s="1015"/>
      <c r="AT121" s="1016"/>
      <c r="AU121" s="1044"/>
      <c r="AV121" s="1045"/>
      <c r="AW121" s="1045"/>
      <c r="AX121" s="1045"/>
      <c r="AY121" s="1046"/>
      <c r="AZ121" s="1001" t="s">
        <v>488</v>
      </c>
      <c r="BA121" s="1002"/>
      <c r="BB121" s="1002"/>
      <c r="BC121" s="1002"/>
      <c r="BD121" s="1002"/>
      <c r="BE121" s="1002"/>
      <c r="BF121" s="1002"/>
      <c r="BG121" s="1002"/>
      <c r="BH121" s="1002"/>
      <c r="BI121" s="1002"/>
      <c r="BJ121" s="1002"/>
      <c r="BK121" s="1002"/>
      <c r="BL121" s="1002"/>
      <c r="BM121" s="1002"/>
      <c r="BN121" s="1002"/>
      <c r="BO121" s="1002"/>
      <c r="BP121" s="1003"/>
      <c r="BQ121" s="971">
        <v>35245394</v>
      </c>
      <c r="BR121" s="972"/>
      <c r="BS121" s="972"/>
      <c r="BT121" s="972"/>
      <c r="BU121" s="972"/>
      <c r="BV121" s="972">
        <v>39341363</v>
      </c>
      <c r="BW121" s="972"/>
      <c r="BX121" s="972"/>
      <c r="BY121" s="972"/>
      <c r="BZ121" s="972"/>
      <c r="CA121" s="972">
        <v>42988403</v>
      </c>
      <c r="CB121" s="972"/>
      <c r="CC121" s="972"/>
      <c r="CD121" s="972"/>
      <c r="CE121" s="972"/>
      <c r="CF121" s="966">
        <v>49.9</v>
      </c>
      <c r="CG121" s="967"/>
      <c r="CH121" s="967"/>
      <c r="CI121" s="967"/>
      <c r="CJ121" s="967"/>
      <c r="CK121" s="1062"/>
      <c r="CL121" s="1063"/>
      <c r="CM121" s="1063"/>
      <c r="CN121" s="1063"/>
      <c r="CO121" s="1064"/>
      <c r="CP121" s="1072" t="s">
        <v>489</v>
      </c>
      <c r="CQ121" s="1073"/>
      <c r="CR121" s="1073"/>
      <c r="CS121" s="1073"/>
      <c r="CT121" s="1073"/>
      <c r="CU121" s="1073"/>
      <c r="CV121" s="1073"/>
      <c r="CW121" s="1073"/>
      <c r="CX121" s="1073"/>
      <c r="CY121" s="1073"/>
      <c r="CZ121" s="1073"/>
      <c r="DA121" s="1073"/>
      <c r="DB121" s="1073"/>
      <c r="DC121" s="1073"/>
      <c r="DD121" s="1073"/>
      <c r="DE121" s="1073"/>
      <c r="DF121" s="1074"/>
      <c r="DG121" s="971">
        <v>2657168</v>
      </c>
      <c r="DH121" s="972"/>
      <c r="DI121" s="972"/>
      <c r="DJ121" s="972"/>
      <c r="DK121" s="972"/>
      <c r="DL121" s="972">
        <v>3055672</v>
      </c>
      <c r="DM121" s="972"/>
      <c r="DN121" s="972"/>
      <c r="DO121" s="972"/>
      <c r="DP121" s="972"/>
      <c r="DQ121" s="972">
        <v>2596462</v>
      </c>
      <c r="DR121" s="972"/>
      <c r="DS121" s="972"/>
      <c r="DT121" s="972"/>
      <c r="DU121" s="972"/>
      <c r="DV121" s="973">
        <v>3</v>
      </c>
      <c r="DW121" s="973"/>
      <c r="DX121" s="973"/>
      <c r="DY121" s="973"/>
      <c r="DZ121" s="974"/>
    </row>
    <row r="122" spans="1:130" s="246" customFormat="1" ht="26.25" customHeight="1">
      <c r="A122" s="1111"/>
      <c r="B122" s="998"/>
      <c r="C122" s="968" t="s">
        <v>465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476</v>
      </c>
      <c r="AB122" s="1011"/>
      <c r="AC122" s="1011"/>
      <c r="AD122" s="1011"/>
      <c r="AE122" s="1012"/>
      <c r="AF122" s="1013" t="s">
        <v>423</v>
      </c>
      <c r="AG122" s="1011"/>
      <c r="AH122" s="1011"/>
      <c r="AI122" s="1011"/>
      <c r="AJ122" s="1012"/>
      <c r="AK122" s="1013" t="s">
        <v>242</v>
      </c>
      <c r="AL122" s="1011"/>
      <c r="AM122" s="1011"/>
      <c r="AN122" s="1011"/>
      <c r="AO122" s="1012"/>
      <c r="AP122" s="1014" t="s">
        <v>476</v>
      </c>
      <c r="AQ122" s="1015"/>
      <c r="AR122" s="1015"/>
      <c r="AS122" s="1015"/>
      <c r="AT122" s="1016"/>
      <c r="AU122" s="1044"/>
      <c r="AV122" s="1045"/>
      <c r="AW122" s="1045"/>
      <c r="AX122" s="1045"/>
      <c r="AY122" s="1046"/>
      <c r="AZ122" s="1026" t="s">
        <v>490</v>
      </c>
      <c r="BA122" s="1017"/>
      <c r="BB122" s="1017"/>
      <c r="BC122" s="1017"/>
      <c r="BD122" s="1017"/>
      <c r="BE122" s="1017"/>
      <c r="BF122" s="1017"/>
      <c r="BG122" s="1017"/>
      <c r="BH122" s="1017"/>
      <c r="BI122" s="1017"/>
      <c r="BJ122" s="1017"/>
      <c r="BK122" s="1017"/>
      <c r="BL122" s="1017"/>
      <c r="BM122" s="1017"/>
      <c r="BN122" s="1017"/>
      <c r="BO122" s="1017"/>
      <c r="BP122" s="1018"/>
      <c r="BQ122" s="1049">
        <v>123688410</v>
      </c>
      <c r="BR122" s="1050"/>
      <c r="BS122" s="1050"/>
      <c r="BT122" s="1050"/>
      <c r="BU122" s="1050"/>
      <c r="BV122" s="1050">
        <v>121453973</v>
      </c>
      <c r="BW122" s="1050"/>
      <c r="BX122" s="1050"/>
      <c r="BY122" s="1050"/>
      <c r="BZ122" s="1050"/>
      <c r="CA122" s="1050">
        <v>119564651</v>
      </c>
      <c r="CB122" s="1050"/>
      <c r="CC122" s="1050"/>
      <c r="CD122" s="1050"/>
      <c r="CE122" s="1050"/>
      <c r="CF122" s="1070">
        <v>138.9</v>
      </c>
      <c r="CG122" s="1071"/>
      <c r="CH122" s="1071"/>
      <c r="CI122" s="1071"/>
      <c r="CJ122" s="1071"/>
      <c r="CK122" s="1062"/>
      <c r="CL122" s="1063"/>
      <c r="CM122" s="1063"/>
      <c r="CN122" s="1063"/>
      <c r="CO122" s="1064"/>
      <c r="CP122" s="1072" t="s">
        <v>491</v>
      </c>
      <c r="CQ122" s="1073"/>
      <c r="CR122" s="1073"/>
      <c r="CS122" s="1073"/>
      <c r="CT122" s="1073"/>
      <c r="CU122" s="1073"/>
      <c r="CV122" s="1073"/>
      <c r="CW122" s="1073"/>
      <c r="CX122" s="1073"/>
      <c r="CY122" s="1073"/>
      <c r="CZ122" s="1073"/>
      <c r="DA122" s="1073"/>
      <c r="DB122" s="1073"/>
      <c r="DC122" s="1073"/>
      <c r="DD122" s="1073"/>
      <c r="DE122" s="1073"/>
      <c r="DF122" s="1074"/>
      <c r="DG122" s="971">
        <v>490800</v>
      </c>
      <c r="DH122" s="972"/>
      <c r="DI122" s="972"/>
      <c r="DJ122" s="972"/>
      <c r="DK122" s="972"/>
      <c r="DL122" s="972">
        <v>308620</v>
      </c>
      <c r="DM122" s="972"/>
      <c r="DN122" s="972"/>
      <c r="DO122" s="972"/>
      <c r="DP122" s="972"/>
      <c r="DQ122" s="972">
        <v>323918</v>
      </c>
      <c r="DR122" s="972"/>
      <c r="DS122" s="972"/>
      <c r="DT122" s="972"/>
      <c r="DU122" s="972"/>
      <c r="DV122" s="973">
        <v>0.4</v>
      </c>
      <c r="DW122" s="973"/>
      <c r="DX122" s="973"/>
      <c r="DY122" s="973"/>
      <c r="DZ122" s="974"/>
    </row>
    <row r="123" spans="1:130" s="246" customFormat="1" ht="26.25" customHeight="1">
      <c r="A123" s="1111"/>
      <c r="B123" s="998"/>
      <c r="C123" s="968" t="s">
        <v>471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73164</v>
      </c>
      <c r="AB123" s="1011"/>
      <c r="AC123" s="1011"/>
      <c r="AD123" s="1011"/>
      <c r="AE123" s="1012"/>
      <c r="AF123" s="1013">
        <v>58592</v>
      </c>
      <c r="AG123" s="1011"/>
      <c r="AH123" s="1011"/>
      <c r="AI123" s="1011"/>
      <c r="AJ123" s="1012"/>
      <c r="AK123" s="1013">
        <v>36715</v>
      </c>
      <c r="AL123" s="1011"/>
      <c r="AM123" s="1011"/>
      <c r="AN123" s="1011"/>
      <c r="AO123" s="1012"/>
      <c r="AP123" s="1014">
        <v>0</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492</v>
      </c>
      <c r="BP123" s="1058"/>
      <c r="BQ123" s="1117">
        <v>192531871</v>
      </c>
      <c r="BR123" s="1118"/>
      <c r="BS123" s="1118"/>
      <c r="BT123" s="1118"/>
      <c r="BU123" s="1118"/>
      <c r="BV123" s="1118">
        <v>195969378</v>
      </c>
      <c r="BW123" s="1118"/>
      <c r="BX123" s="1118"/>
      <c r="BY123" s="1118"/>
      <c r="BZ123" s="1118"/>
      <c r="CA123" s="1118">
        <v>200185425</v>
      </c>
      <c r="CB123" s="1118"/>
      <c r="CC123" s="1118"/>
      <c r="CD123" s="1118"/>
      <c r="CE123" s="1118"/>
      <c r="CF123" s="1051"/>
      <c r="CG123" s="1052"/>
      <c r="CH123" s="1052"/>
      <c r="CI123" s="1052"/>
      <c r="CJ123" s="1053"/>
      <c r="CK123" s="1062"/>
      <c r="CL123" s="1063"/>
      <c r="CM123" s="1063"/>
      <c r="CN123" s="1063"/>
      <c r="CO123" s="1064"/>
      <c r="CP123" s="1072" t="s">
        <v>493</v>
      </c>
      <c r="CQ123" s="1073"/>
      <c r="CR123" s="1073"/>
      <c r="CS123" s="1073"/>
      <c r="CT123" s="1073"/>
      <c r="CU123" s="1073"/>
      <c r="CV123" s="1073"/>
      <c r="CW123" s="1073"/>
      <c r="CX123" s="1073"/>
      <c r="CY123" s="1073"/>
      <c r="CZ123" s="1073"/>
      <c r="DA123" s="1073"/>
      <c r="DB123" s="1073"/>
      <c r="DC123" s="1073"/>
      <c r="DD123" s="1073"/>
      <c r="DE123" s="1073"/>
      <c r="DF123" s="1074"/>
      <c r="DG123" s="1010">
        <v>178020</v>
      </c>
      <c r="DH123" s="1011"/>
      <c r="DI123" s="1011"/>
      <c r="DJ123" s="1011"/>
      <c r="DK123" s="1012"/>
      <c r="DL123" s="1013">
        <v>166517</v>
      </c>
      <c r="DM123" s="1011"/>
      <c r="DN123" s="1011"/>
      <c r="DO123" s="1011"/>
      <c r="DP123" s="1012"/>
      <c r="DQ123" s="1013">
        <v>179297</v>
      </c>
      <c r="DR123" s="1011"/>
      <c r="DS123" s="1011"/>
      <c r="DT123" s="1011"/>
      <c r="DU123" s="1012"/>
      <c r="DV123" s="1014">
        <v>0.2</v>
      </c>
      <c r="DW123" s="1015"/>
      <c r="DX123" s="1015"/>
      <c r="DY123" s="1015"/>
      <c r="DZ123" s="1016"/>
    </row>
    <row r="124" spans="1:130" s="246" customFormat="1" ht="26.25" customHeight="1" thickBot="1">
      <c r="A124" s="1111"/>
      <c r="B124" s="998"/>
      <c r="C124" s="968" t="s">
        <v>477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475</v>
      </c>
      <c r="AB124" s="1011"/>
      <c r="AC124" s="1011"/>
      <c r="AD124" s="1011"/>
      <c r="AE124" s="1012"/>
      <c r="AF124" s="1013" t="s">
        <v>476</v>
      </c>
      <c r="AG124" s="1011"/>
      <c r="AH124" s="1011"/>
      <c r="AI124" s="1011"/>
      <c r="AJ124" s="1012"/>
      <c r="AK124" s="1013" t="s">
        <v>474</v>
      </c>
      <c r="AL124" s="1011"/>
      <c r="AM124" s="1011"/>
      <c r="AN124" s="1011"/>
      <c r="AO124" s="1012"/>
      <c r="AP124" s="1014" t="s">
        <v>481</v>
      </c>
      <c r="AQ124" s="1015"/>
      <c r="AR124" s="1015"/>
      <c r="AS124" s="1015"/>
      <c r="AT124" s="1016"/>
      <c r="AU124" s="1113" t="s">
        <v>494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29.1</v>
      </c>
      <c r="BR124" s="1080"/>
      <c r="BS124" s="1080"/>
      <c r="BT124" s="1080"/>
      <c r="BU124" s="1080"/>
      <c r="BV124" s="1080">
        <v>18.899999999999999</v>
      </c>
      <c r="BW124" s="1080"/>
      <c r="BX124" s="1080"/>
      <c r="BY124" s="1080"/>
      <c r="BZ124" s="1080"/>
      <c r="CA124" s="1080">
        <v>8.6</v>
      </c>
      <c r="CB124" s="1080"/>
      <c r="CC124" s="1080"/>
      <c r="CD124" s="1080"/>
      <c r="CE124" s="1080"/>
      <c r="CF124" s="1081"/>
      <c r="CG124" s="1082"/>
      <c r="CH124" s="1082"/>
      <c r="CI124" s="1082"/>
      <c r="CJ124" s="1083"/>
      <c r="CK124" s="1065"/>
      <c r="CL124" s="1065"/>
      <c r="CM124" s="1065"/>
      <c r="CN124" s="1065"/>
      <c r="CO124" s="1066"/>
      <c r="CP124" s="1072" t="s">
        <v>495</v>
      </c>
      <c r="CQ124" s="1073"/>
      <c r="CR124" s="1073"/>
      <c r="CS124" s="1073"/>
      <c r="CT124" s="1073"/>
      <c r="CU124" s="1073"/>
      <c r="CV124" s="1073"/>
      <c r="CW124" s="1073"/>
      <c r="CX124" s="1073"/>
      <c r="CY124" s="1073"/>
      <c r="CZ124" s="1073"/>
      <c r="DA124" s="1073"/>
      <c r="DB124" s="1073"/>
      <c r="DC124" s="1073"/>
      <c r="DD124" s="1073"/>
      <c r="DE124" s="1073"/>
      <c r="DF124" s="1074"/>
      <c r="DG124" s="1057">
        <v>209</v>
      </c>
      <c r="DH124" s="1036"/>
      <c r="DI124" s="1036"/>
      <c r="DJ124" s="1036"/>
      <c r="DK124" s="1037"/>
      <c r="DL124" s="1035" t="s">
        <v>481</v>
      </c>
      <c r="DM124" s="1036"/>
      <c r="DN124" s="1036"/>
      <c r="DO124" s="1036"/>
      <c r="DP124" s="1037"/>
      <c r="DQ124" s="1035" t="s">
        <v>476</v>
      </c>
      <c r="DR124" s="1036"/>
      <c r="DS124" s="1036"/>
      <c r="DT124" s="1036"/>
      <c r="DU124" s="1037"/>
      <c r="DV124" s="1038" t="s">
        <v>481</v>
      </c>
      <c r="DW124" s="1039"/>
      <c r="DX124" s="1039"/>
      <c r="DY124" s="1039"/>
      <c r="DZ124" s="1040"/>
    </row>
    <row r="125" spans="1:130" s="246" customFormat="1" ht="26.25" customHeight="1">
      <c r="A125" s="1111"/>
      <c r="B125" s="998"/>
      <c r="C125" s="968" t="s">
        <v>480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481</v>
      </c>
      <c r="AB125" s="1011"/>
      <c r="AC125" s="1011"/>
      <c r="AD125" s="1011"/>
      <c r="AE125" s="1012"/>
      <c r="AF125" s="1013" t="s">
        <v>496</v>
      </c>
      <c r="AG125" s="1011"/>
      <c r="AH125" s="1011"/>
      <c r="AI125" s="1011"/>
      <c r="AJ125" s="1012"/>
      <c r="AK125" s="1013" t="s">
        <v>394</v>
      </c>
      <c r="AL125" s="1011"/>
      <c r="AM125" s="1011"/>
      <c r="AN125" s="1011"/>
      <c r="AO125" s="1012"/>
      <c r="AP125" s="1014" t="s">
        <v>242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497</v>
      </c>
      <c r="CL125" s="1060"/>
      <c r="CM125" s="1060"/>
      <c r="CN125" s="1060"/>
      <c r="CO125" s="1061"/>
      <c r="CP125" s="992" t="s">
        <v>498</v>
      </c>
      <c r="CQ125" s="941"/>
      <c r="CR125" s="941"/>
      <c r="CS125" s="941"/>
      <c r="CT125" s="941"/>
      <c r="CU125" s="941"/>
      <c r="CV125" s="941"/>
      <c r="CW125" s="941"/>
      <c r="CX125" s="941"/>
      <c r="CY125" s="941"/>
      <c r="CZ125" s="941"/>
      <c r="DA125" s="941"/>
      <c r="DB125" s="941"/>
      <c r="DC125" s="941"/>
      <c r="DD125" s="941"/>
      <c r="DE125" s="941"/>
      <c r="DF125" s="942"/>
      <c r="DG125" s="978" t="s">
        <v>496</v>
      </c>
      <c r="DH125" s="979"/>
      <c r="DI125" s="979"/>
      <c r="DJ125" s="979"/>
      <c r="DK125" s="979"/>
      <c r="DL125" s="979" t="s">
        <v>476</v>
      </c>
      <c r="DM125" s="979"/>
      <c r="DN125" s="979"/>
      <c r="DO125" s="979"/>
      <c r="DP125" s="979"/>
      <c r="DQ125" s="979" t="s">
        <v>242</v>
      </c>
      <c r="DR125" s="979"/>
      <c r="DS125" s="979"/>
      <c r="DT125" s="979"/>
      <c r="DU125" s="979"/>
      <c r="DV125" s="980" t="s">
        <v>481</v>
      </c>
      <c r="DW125" s="980"/>
      <c r="DX125" s="980"/>
      <c r="DY125" s="980"/>
      <c r="DZ125" s="981"/>
    </row>
    <row r="126" spans="1:130" s="246" customFormat="1" ht="26.25" customHeight="1" thickBot="1">
      <c r="A126" s="1111"/>
      <c r="B126" s="998"/>
      <c r="C126" s="968" t="s">
        <v>483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321246</v>
      </c>
      <c r="AB126" s="1011"/>
      <c r="AC126" s="1011"/>
      <c r="AD126" s="1011"/>
      <c r="AE126" s="1012"/>
      <c r="AF126" s="1013">
        <v>320830</v>
      </c>
      <c r="AG126" s="1011"/>
      <c r="AH126" s="1011"/>
      <c r="AI126" s="1011"/>
      <c r="AJ126" s="1012"/>
      <c r="AK126" s="1013">
        <v>320415</v>
      </c>
      <c r="AL126" s="1011"/>
      <c r="AM126" s="1011"/>
      <c r="AN126" s="1011"/>
      <c r="AO126" s="1012"/>
      <c r="AP126" s="1014">
        <v>0.4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499</v>
      </c>
      <c r="CQ126" s="1002"/>
      <c r="CR126" s="1002"/>
      <c r="CS126" s="1002"/>
      <c r="CT126" s="1002"/>
      <c r="CU126" s="1002"/>
      <c r="CV126" s="1002"/>
      <c r="CW126" s="1002"/>
      <c r="CX126" s="1002"/>
      <c r="CY126" s="1002"/>
      <c r="CZ126" s="1002"/>
      <c r="DA126" s="1002"/>
      <c r="DB126" s="1002"/>
      <c r="DC126" s="1002"/>
      <c r="DD126" s="1002"/>
      <c r="DE126" s="1002"/>
      <c r="DF126" s="1003"/>
      <c r="DG126" s="971" t="s">
        <v>476</v>
      </c>
      <c r="DH126" s="972"/>
      <c r="DI126" s="972"/>
      <c r="DJ126" s="972"/>
      <c r="DK126" s="972"/>
      <c r="DL126" s="972" t="s">
        <v>496</v>
      </c>
      <c r="DM126" s="972"/>
      <c r="DN126" s="972"/>
      <c r="DO126" s="972"/>
      <c r="DP126" s="972"/>
      <c r="DQ126" s="972" t="s">
        <v>423</v>
      </c>
      <c r="DR126" s="972"/>
      <c r="DS126" s="972"/>
      <c r="DT126" s="972"/>
      <c r="DU126" s="972"/>
      <c r="DV126" s="973" t="s">
        <v>476</v>
      </c>
      <c r="DW126" s="973"/>
      <c r="DX126" s="973"/>
      <c r="DY126" s="973"/>
      <c r="DZ126" s="974"/>
    </row>
    <row r="127" spans="1:130" s="246" customFormat="1" ht="26.25" customHeight="1">
      <c r="A127" s="1112"/>
      <c r="B127" s="1000"/>
      <c r="C127" s="1054" t="s">
        <v>500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423</v>
      </c>
      <c r="AB127" s="1011"/>
      <c r="AC127" s="1011"/>
      <c r="AD127" s="1011"/>
      <c r="AE127" s="1012"/>
      <c r="AF127" s="1013" t="s">
        <v>475</v>
      </c>
      <c r="AG127" s="1011"/>
      <c r="AH127" s="1011"/>
      <c r="AI127" s="1011"/>
      <c r="AJ127" s="1012"/>
      <c r="AK127" s="1013" t="s">
        <v>394</v>
      </c>
      <c r="AL127" s="1011"/>
      <c r="AM127" s="1011"/>
      <c r="AN127" s="1011"/>
      <c r="AO127" s="1012"/>
      <c r="AP127" s="1014" t="s">
        <v>423</v>
      </c>
      <c r="AQ127" s="1015"/>
      <c r="AR127" s="1015"/>
      <c r="AS127" s="1015"/>
      <c r="AT127" s="1016"/>
      <c r="AU127" s="282"/>
      <c r="AV127" s="282"/>
      <c r="AW127" s="282"/>
      <c r="AX127" s="1084" t="s">
        <v>501</v>
      </c>
      <c r="AY127" s="1085"/>
      <c r="AZ127" s="1085"/>
      <c r="BA127" s="1085"/>
      <c r="BB127" s="1085"/>
      <c r="BC127" s="1085"/>
      <c r="BD127" s="1085"/>
      <c r="BE127" s="1086"/>
      <c r="BF127" s="1087" t="s">
        <v>502</v>
      </c>
      <c r="BG127" s="1085"/>
      <c r="BH127" s="1085"/>
      <c r="BI127" s="1085"/>
      <c r="BJ127" s="1085"/>
      <c r="BK127" s="1085"/>
      <c r="BL127" s="1086"/>
      <c r="BM127" s="1087" t="s">
        <v>503</v>
      </c>
      <c r="BN127" s="1085"/>
      <c r="BO127" s="1085"/>
      <c r="BP127" s="1085"/>
      <c r="BQ127" s="1085"/>
      <c r="BR127" s="1085"/>
      <c r="BS127" s="1086"/>
      <c r="BT127" s="1087" t="s">
        <v>504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505</v>
      </c>
      <c r="CQ127" s="1002"/>
      <c r="CR127" s="1002"/>
      <c r="CS127" s="1002"/>
      <c r="CT127" s="1002"/>
      <c r="CU127" s="1002"/>
      <c r="CV127" s="1002"/>
      <c r="CW127" s="1002"/>
      <c r="CX127" s="1002"/>
      <c r="CY127" s="1002"/>
      <c r="CZ127" s="1002"/>
      <c r="DA127" s="1002"/>
      <c r="DB127" s="1002"/>
      <c r="DC127" s="1002"/>
      <c r="DD127" s="1002"/>
      <c r="DE127" s="1002"/>
      <c r="DF127" s="1003"/>
      <c r="DG127" s="971" t="s">
        <v>423</v>
      </c>
      <c r="DH127" s="972"/>
      <c r="DI127" s="972"/>
      <c r="DJ127" s="972"/>
      <c r="DK127" s="972"/>
      <c r="DL127" s="972" t="s">
        <v>476</v>
      </c>
      <c r="DM127" s="972"/>
      <c r="DN127" s="972"/>
      <c r="DO127" s="972"/>
      <c r="DP127" s="972"/>
      <c r="DQ127" s="972" t="s">
        <v>423</v>
      </c>
      <c r="DR127" s="972"/>
      <c r="DS127" s="972"/>
      <c r="DT127" s="972"/>
      <c r="DU127" s="972"/>
      <c r="DV127" s="973" t="s">
        <v>394</v>
      </c>
      <c r="DW127" s="973"/>
      <c r="DX127" s="973"/>
      <c r="DY127" s="973"/>
      <c r="DZ127" s="974"/>
    </row>
    <row r="128" spans="1:130" s="246" customFormat="1" ht="26.25" customHeight="1" thickBot="1">
      <c r="A128" s="1095" t="s">
        <v>506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507</v>
      </c>
      <c r="X128" s="1097"/>
      <c r="Y128" s="1097"/>
      <c r="Z128" s="1098"/>
      <c r="AA128" s="1099">
        <v>6942996</v>
      </c>
      <c r="AB128" s="1100"/>
      <c r="AC128" s="1100"/>
      <c r="AD128" s="1100"/>
      <c r="AE128" s="1101"/>
      <c r="AF128" s="1102">
        <v>6783999</v>
      </c>
      <c r="AG128" s="1100"/>
      <c r="AH128" s="1100"/>
      <c r="AI128" s="1100"/>
      <c r="AJ128" s="1101"/>
      <c r="AK128" s="1102">
        <v>6564104</v>
      </c>
      <c r="AL128" s="1100"/>
      <c r="AM128" s="1100"/>
      <c r="AN128" s="1100"/>
      <c r="AO128" s="1101"/>
      <c r="AP128" s="1103"/>
      <c r="AQ128" s="1104"/>
      <c r="AR128" s="1104"/>
      <c r="AS128" s="1104"/>
      <c r="AT128" s="1105"/>
      <c r="AU128" s="282"/>
      <c r="AV128" s="282"/>
      <c r="AW128" s="282"/>
      <c r="AX128" s="940" t="s">
        <v>508</v>
      </c>
      <c r="AY128" s="941"/>
      <c r="AZ128" s="941"/>
      <c r="BA128" s="941"/>
      <c r="BB128" s="941"/>
      <c r="BC128" s="941"/>
      <c r="BD128" s="941"/>
      <c r="BE128" s="942"/>
      <c r="BF128" s="1106" t="s">
        <v>475</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509</v>
      </c>
      <c r="CQ128" s="1089"/>
      <c r="CR128" s="1089"/>
      <c r="CS128" s="1089"/>
      <c r="CT128" s="1089"/>
      <c r="CU128" s="1089"/>
      <c r="CV128" s="1089"/>
      <c r="CW128" s="1089"/>
      <c r="CX128" s="1089"/>
      <c r="CY128" s="1089"/>
      <c r="CZ128" s="1089"/>
      <c r="DA128" s="1089"/>
      <c r="DB128" s="1089"/>
      <c r="DC128" s="1089"/>
      <c r="DD128" s="1089"/>
      <c r="DE128" s="1089"/>
      <c r="DF128" s="1090"/>
      <c r="DG128" s="1091">
        <v>43216</v>
      </c>
      <c r="DH128" s="1092"/>
      <c r="DI128" s="1092"/>
      <c r="DJ128" s="1092"/>
      <c r="DK128" s="1092"/>
      <c r="DL128" s="1092">
        <v>35118</v>
      </c>
      <c r="DM128" s="1092"/>
      <c r="DN128" s="1092"/>
      <c r="DO128" s="1092"/>
      <c r="DP128" s="1092"/>
      <c r="DQ128" s="1092">
        <v>27019</v>
      </c>
      <c r="DR128" s="1092"/>
      <c r="DS128" s="1092"/>
      <c r="DT128" s="1092"/>
      <c r="DU128" s="1092"/>
      <c r="DV128" s="1093">
        <v>0</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510</v>
      </c>
      <c r="X129" s="1126"/>
      <c r="Y129" s="1126"/>
      <c r="Z129" s="1127"/>
      <c r="AA129" s="1010">
        <v>98196676</v>
      </c>
      <c r="AB129" s="1011"/>
      <c r="AC129" s="1011"/>
      <c r="AD129" s="1011"/>
      <c r="AE129" s="1012"/>
      <c r="AF129" s="1013">
        <v>97141547</v>
      </c>
      <c r="AG129" s="1011"/>
      <c r="AH129" s="1011"/>
      <c r="AI129" s="1011"/>
      <c r="AJ129" s="1012"/>
      <c r="AK129" s="1013">
        <v>97038384</v>
      </c>
      <c r="AL129" s="1011"/>
      <c r="AM129" s="1011"/>
      <c r="AN129" s="1011"/>
      <c r="AO129" s="1012"/>
      <c r="AP129" s="1128"/>
      <c r="AQ129" s="1129"/>
      <c r="AR129" s="1129"/>
      <c r="AS129" s="1129"/>
      <c r="AT129" s="1130"/>
      <c r="AU129" s="284"/>
      <c r="AV129" s="284"/>
      <c r="AW129" s="284"/>
      <c r="AX129" s="1119" t="s">
        <v>511</v>
      </c>
      <c r="AY129" s="1002"/>
      <c r="AZ129" s="1002"/>
      <c r="BA129" s="1002"/>
      <c r="BB129" s="1002"/>
      <c r="BC129" s="1002"/>
      <c r="BD129" s="1002"/>
      <c r="BE129" s="1003"/>
      <c r="BF129" s="1120" t="s">
        <v>423</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512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513</v>
      </c>
      <c r="X130" s="1126"/>
      <c r="Y130" s="1126"/>
      <c r="Z130" s="1127"/>
      <c r="AA130" s="1010">
        <v>13012464</v>
      </c>
      <c r="AB130" s="1011"/>
      <c r="AC130" s="1011"/>
      <c r="AD130" s="1011"/>
      <c r="AE130" s="1012"/>
      <c r="AF130" s="1013">
        <v>11178120</v>
      </c>
      <c r="AG130" s="1011"/>
      <c r="AH130" s="1011"/>
      <c r="AI130" s="1011"/>
      <c r="AJ130" s="1012"/>
      <c r="AK130" s="1013">
        <v>10941128</v>
      </c>
      <c r="AL130" s="1011"/>
      <c r="AM130" s="1011"/>
      <c r="AN130" s="1011"/>
      <c r="AO130" s="1012"/>
      <c r="AP130" s="1128"/>
      <c r="AQ130" s="1129"/>
      <c r="AR130" s="1129"/>
      <c r="AS130" s="1129"/>
      <c r="AT130" s="1130"/>
      <c r="AU130" s="284"/>
      <c r="AV130" s="284"/>
      <c r="AW130" s="284"/>
      <c r="AX130" s="1119" t="s">
        <v>514</v>
      </c>
      <c r="AY130" s="1002"/>
      <c r="AZ130" s="1002"/>
      <c r="BA130" s="1002"/>
      <c r="BB130" s="1002"/>
      <c r="BC130" s="1002"/>
      <c r="BD130" s="1002"/>
      <c r="BE130" s="1003"/>
      <c r="BF130" s="1156">
        <v>2.9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515</v>
      </c>
      <c r="X131" s="1164"/>
      <c r="Y131" s="1164"/>
      <c r="Z131" s="1165"/>
      <c r="AA131" s="1057">
        <v>85184212</v>
      </c>
      <c r="AB131" s="1036"/>
      <c r="AC131" s="1036"/>
      <c r="AD131" s="1036"/>
      <c r="AE131" s="1037"/>
      <c r="AF131" s="1035">
        <v>85963427</v>
      </c>
      <c r="AG131" s="1036"/>
      <c r="AH131" s="1036"/>
      <c r="AI131" s="1036"/>
      <c r="AJ131" s="1037"/>
      <c r="AK131" s="1035">
        <v>86097256</v>
      </c>
      <c r="AL131" s="1036"/>
      <c r="AM131" s="1036"/>
      <c r="AN131" s="1036"/>
      <c r="AO131" s="1037"/>
      <c r="AP131" s="1166"/>
      <c r="AQ131" s="1167"/>
      <c r="AR131" s="1167"/>
      <c r="AS131" s="1167"/>
      <c r="AT131" s="1168"/>
      <c r="AU131" s="284"/>
      <c r="AV131" s="284"/>
      <c r="AW131" s="284"/>
      <c r="AX131" s="1138" t="s">
        <v>516</v>
      </c>
      <c r="AY131" s="1089"/>
      <c r="AZ131" s="1089"/>
      <c r="BA131" s="1089"/>
      <c r="BB131" s="1089"/>
      <c r="BC131" s="1089"/>
      <c r="BD131" s="1089"/>
      <c r="BE131" s="1090"/>
      <c r="BF131" s="1139">
        <v>8.6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517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518</v>
      </c>
      <c r="W132" s="1149"/>
      <c r="X132" s="1149"/>
      <c r="Y132" s="1149"/>
      <c r="Z132" s="1150"/>
      <c r="AA132" s="1151">
        <v>3.2391413089999999</v>
      </c>
      <c r="AB132" s="1152"/>
      <c r="AC132" s="1152"/>
      <c r="AD132" s="1152"/>
      <c r="AE132" s="1153"/>
      <c r="AF132" s="1154">
        <v>2.443128518</v>
      </c>
      <c r="AG132" s="1152"/>
      <c r="AH132" s="1152"/>
      <c r="AI132" s="1152"/>
      <c r="AJ132" s="1153"/>
      <c r="AK132" s="1154">
        <v>3.1195849070000001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519</v>
      </c>
      <c r="W133" s="1132"/>
      <c r="X133" s="1132"/>
      <c r="Y133" s="1132"/>
      <c r="Z133" s="1133"/>
      <c r="AA133" s="1134">
        <v>3.9</v>
      </c>
      <c r="AB133" s="1135"/>
      <c r="AC133" s="1135"/>
      <c r="AD133" s="1135"/>
      <c r="AE133" s="1136"/>
      <c r="AF133" s="1134">
        <v>3.2</v>
      </c>
      <c r="AG133" s="1135"/>
      <c r="AH133" s="1135"/>
      <c r="AI133" s="1135"/>
      <c r="AJ133" s="1136"/>
      <c r="AK133" s="1134">
        <v>2.9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cIALDQHwiZszPy+uL4W1HrqSI/Z0IKGXsYpIs8pO4RCQw9ANTpJl3w85/Vqhw8Da5eThOYMkMytxgWaOV8+RgA==" saltValue="vNj218iovCuoDkz71/WG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520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oPcSFs1oyQSP61+fu7C4U8B1bt/unLAv9/MeyWSec29bSqAfANO2DcgvbO6FA4yOMi7xof58EnETCFdSZWpTw==" saltValue="kqKVTgXGwsKvLFGm0BwI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nG3HuFI8hhHLVzXY5twmJvIP3oT151OBGb2+2vVfCkwz8wQy+wcSg9uoIWOcatIPuhLnKnh5dSmFPzbxr86qQ==" saltValue="Prgd17CRiZK3b8n3hHuuoQ==" spinCount="100000" sheet="1" objects="1" scenarios="1"/>
  <dataConsolidate/>
  <phoneticPr fontId="2"/>
  <printOptions horizontalCentered="1" verticalCentered="1"/>
  <pageMargins left="0" right="0" top="0" bottom="0" header="0" footer="0"/>
  <pageSetup paperSize="9" scale="5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521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523</v>
      </c>
      <c r="AP7" s="303"/>
      <c r="AQ7" s="304" t="s">
        <v>524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525</v>
      </c>
      <c r="AQ8" s="310" t="s">
        <v>526</v>
      </c>
      <c r="AR8" s="311" t="s">
        <v>527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528</v>
      </c>
      <c r="AL9" s="1175"/>
      <c r="AM9" s="1175"/>
      <c r="AN9" s="1176"/>
      <c r="AO9" s="312">
        <v>34450147</v>
      </c>
      <c r="AP9" s="312">
        <v>71004</v>
      </c>
      <c r="AQ9" s="313">
        <v>57923</v>
      </c>
      <c r="AR9" s="314">
        <v>22.6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529</v>
      </c>
      <c r="AL10" s="1175"/>
      <c r="AM10" s="1175"/>
      <c r="AN10" s="1176"/>
      <c r="AO10" s="315">
        <v>1170947</v>
      </c>
      <c r="AP10" s="315">
        <v>2413</v>
      </c>
      <c r="AQ10" s="316">
        <v>2689</v>
      </c>
      <c r="AR10" s="317">
        <v>-10.3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530</v>
      </c>
      <c r="AL11" s="1175"/>
      <c r="AM11" s="1175"/>
      <c r="AN11" s="1176"/>
      <c r="AO11" s="315">
        <v>13843</v>
      </c>
      <c r="AP11" s="315">
        <v>29</v>
      </c>
      <c r="AQ11" s="316">
        <v>1561</v>
      </c>
      <c r="AR11" s="317">
        <v>-98.1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531</v>
      </c>
      <c r="AL12" s="1175"/>
      <c r="AM12" s="1175"/>
      <c r="AN12" s="1176"/>
      <c r="AO12" s="315">
        <v>545171</v>
      </c>
      <c r="AP12" s="315">
        <v>1124</v>
      </c>
      <c r="AQ12" s="316">
        <v>539</v>
      </c>
      <c r="AR12" s="317">
        <v>108.5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532</v>
      </c>
      <c r="AL13" s="1175"/>
      <c r="AM13" s="1175"/>
      <c r="AN13" s="1176"/>
      <c r="AO13" s="315">
        <v>82691</v>
      </c>
      <c r="AP13" s="315">
        <v>170</v>
      </c>
      <c r="AQ13" s="316">
        <v>13</v>
      </c>
      <c r="AR13" s="317">
        <v>1207.7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533</v>
      </c>
      <c r="AL14" s="1175"/>
      <c r="AM14" s="1175"/>
      <c r="AN14" s="1176"/>
      <c r="AO14" s="315">
        <v>869595</v>
      </c>
      <c r="AP14" s="315">
        <v>1792</v>
      </c>
      <c r="AQ14" s="316">
        <v>1886</v>
      </c>
      <c r="AR14" s="317">
        <v>-5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534</v>
      </c>
      <c r="AL15" s="1175"/>
      <c r="AM15" s="1175"/>
      <c r="AN15" s="1176"/>
      <c r="AO15" s="315">
        <v>363233</v>
      </c>
      <c r="AP15" s="315">
        <v>749</v>
      </c>
      <c r="AQ15" s="316">
        <v>1251</v>
      </c>
      <c r="AR15" s="317">
        <v>-40.1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535</v>
      </c>
      <c r="AL16" s="1178"/>
      <c r="AM16" s="1178"/>
      <c r="AN16" s="1179"/>
      <c r="AO16" s="315">
        <v>-1651257</v>
      </c>
      <c r="AP16" s="315">
        <v>-3403</v>
      </c>
      <c r="AQ16" s="316">
        <v>-4255</v>
      </c>
      <c r="AR16" s="317">
        <v>-20</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35844370</v>
      </c>
      <c r="AP17" s="315">
        <v>73877</v>
      </c>
      <c r="AQ17" s="316">
        <v>61607</v>
      </c>
      <c r="AR17" s="317">
        <v>19.899999999999999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537</v>
      </c>
      <c r="AP20" s="323" t="s">
        <v>538</v>
      </c>
      <c r="AQ20" s="324" t="s">
        <v>539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540</v>
      </c>
      <c r="AL21" s="1170"/>
      <c r="AM21" s="1170"/>
      <c r="AN21" s="1171"/>
      <c r="AO21" s="327">
        <v>6.66</v>
      </c>
      <c r="AP21" s="328">
        <v>6.25</v>
      </c>
      <c r="AQ21" s="329">
        <v>0.41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541</v>
      </c>
      <c r="AL22" s="1170"/>
      <c r="AM22" s="1170"/>
      <c r="AN22" s="1171"/>
      <c r="AO22" s="332">
        <v>101.2</v>
      </c>
      <c r="AP22" s="333">
        <v>100</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523</v>
      </c>
      <c r="AP30" s="303"/>
      <c r="AQ30" s="304" t="s">
        <v>524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525</v>
      </c>
      <c r="AQ31" s="310" t="s">
        <v>526</v>
      </c>
      <c r="AR31" s="311" t="s">
        <v>527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545</v>
      </c>
      <c r="AL32" s="1186"/>
      <c r="AM32" s="1186"/>
      <c r="AN32" s="1187"/>
      <c r="AO32" s="342">
        <v>14829154</v>
      </c>
      <c r="AP32" s="342">
        <v>30564</v>
      </c>
      <c r="AQ32" s="343">
        <v>37305</v>
      </c>
      <c r="AR32" s="344">
        <v>-18.100000000000001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546</v>
      </c>
      <c r="AL33" s="1186"/>
      <c r="AM33" s="1186"/>
      <c r="AN33" s="1187"/>
      <c r="AO33" s="342" t="s">
        <v>547</v>
      </c>
      <c r="AP33" s="342" t="s">
        <v>547</v>
      </c>
      <c r="AQ33" s="343">
        <v>4</v>
      </c>
      <c r="AR33" s="344" t="s">
        <v>547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548</v>
      </c>
      <c r="AL34" s="1186"/>
      <c r="AM34" s="1186"/>
      <c r="AN34" s="1187"/>
      <c r="AO34" s="342" t="s">
        <v>547</v>
      </c>
      <c r="AP34" s="342" t="s">
        <v>547</v>
      </c>
      <c r="AQ34" s="343">
        <v>89</v>
      </c>
      <c r="AR34" s="344" t="s">
        <v>547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549</v>
      </c>
      <c r="AL35" s="1186"/>
      <c r="AM35" s="1186"/>
      <c r="AN35" s="1187"/>
      <c r="AO35" s="342">
        <v>4194341</v>
      </c>
      <c r="AP35" s="342">
        <v>8645</v>
      </c>
      <c r="AQ35" s="343">
        <v>9317</v>
      </c>
      <c r="AR35" s="344">
        <v>-7.2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550</v>
      </c>
      <c r="AL36" s="1186"/>
      <c r="AM36" s="1186"/>
      <c r="AN36" s="1187"/>
      <c r="AO36" s="342">
        <v>100728</v>
      </c>
      <c r="AP36" s="342">
        <v>208</v>
      </c>
      <c r="AQ36" s="343">
        <v>337</v>
      </c>
      <c r="AR36" s="344">
        <v>-38.299999999999997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551</v>
      </c>
      <c r="AL37" s="1186"/>
      <c r="AM37" s="1186"/>
      <c r="AN37" s="1187"/>
      <c r="AO37" s="342">
        <v>1066886</v>
      </c>
      <c r="AP37" s="342">
        <v>2199</v>
      </c>
      <c r="AQ37" s="343">
        <v>969</v>
      </c>
      <c r="AR37" s="344">
        <v>126.9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552</v>
      </c>
      <c r="AL38" s="1189"/>
      <c r="AM38" s="1189"/>
      <c r="AN38" s="1190"/>
      <c r="AO38" s="345" t="s">
        <v>547</v>
      </c>
      <c r="AP38" s="345" t="s">
        <v>547</v>
      </c>
      <c r="AQ38" s="346">
        <v>1</v>
      </c>
      <c r="AR38" s="334" t="s">
        <v>547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553</v>
      </c>
      <c r="AL39" s="1189"/>
      <c r="AM39" s="1189"/>
      <c r="AN39" s="1190"/>
      <c r="AO39" s="342">
        <v>-6564104</v>
      </c>
      <c r="AP39" s="342">
        <v>-13529</v>
      </c>
      <c r="AQ39" s="343">
        <v>-8362</v>
      </c>
      <c r="AR39" s="344">
        <v>61.8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554</v>
      </c>
      <c r="AL40" s="1186"/>
      <c r="AM40" s="1186"/>
      <c r="AN40" s="1187"/>
      <c r="AO40" s="342">
        <v>-10941128</v>
      </c>
      <c r="AP40" s="342">
        <v>-22550</v>
      </c>
      <c r="AQ40" s="343">
        <v>-29125</v>
      </c>
      <c r="AR40" s="344">
        <v>-22.6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303</v>
      </c>
      <c r="AL41" s="1192"/>
      <c r="AM41" s="1192"/>
      <c r="AN41" s="1193"/>
      <c r="AO41" s="342">
        <v>2685877</v>
      </c>
      <c r="AP41" s="342">
        <v>5536</v>
      </c>
      <c r="AQ41" s="343">
        <v>10534</v>
      </c>
      <c r="AR41" s="344">
        <v>-47.4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523</v>
      </c>
      <c r="AN49" s="1182" t="s">
        <v>558</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559</v>
      </c>
      <c r="AO50" s="359" t="s">
        <v>560</v>
      </c>
      <c r="AP50" s="360" t="s">
        <v>561</v>
      </c>
      <c r="AQ50" s="361" t="s">
        <v>562</v>
      </c>
      <c r="AR50" s="362" t="s">
        <v>563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564</v>
      </c>
      <c r="AL51" s="355"/>
      <c r="AM51" s="363">
        <v>10500485</v>
      </c>
      <c r="AN51" s="364">
        <v>21720</v>
      </c>
      <c r="AO51" s="365">
        <v>-26.2</v>
      </c>
      <c r="AP51" s="366">
        <v>51613</v>
      </c>
      <c r="AQ51" s="367">
        <v>8.3000000000000007</v>
      </c>
      <c r="AR51" s="368">
        <v>-34.5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565</v>
      </c>
      <c r="AM52" s="371">
        <v>6641738</v>
      </c>
      <c r="AN52" s="372">
        <v>13738</v>
      </c>
      <c r="AO52" s="373">
        <v>-19.8</v>
      </c>
      <c r="AP52" s="374">
        <v>25872</v>
      </c>
      <c r="AQ52" s="375">
        <v>10.8</v>
      </c>
      <c r="AR52" s="376">
        <v>-30.6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566</v>
      </c>
      <c r="AL53" s="355"/>
      <c r="AM53" s="363">
        <v>18515719</v>
      </c>
      <c r="AN53" s="364">
        <v>38185</v>
      </c>
      <c r="AO53" s="365">
        <v>75.8</v>
      </c>
      <c r="AP53" s="366">
        <v>50880</v>
      </c>
      <c r="AQ53" s="367">
        <v>-1.4</v>
      </c>
      <c r="AR53" s="368">
        <v>77.2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565</v>
      </c>
      <c r="AM54" s="371">
        <v>11194443</v>
      </c>
      <c r="AN54" s="372">
        <v>23086</v>
      </c>
      <c r="AO54" s="373">
        <v>68</v>
      </c>
      <c r="AP54" s="374">
        <v>27819</v>
      </c>
      <c r="AQ54" s="375">
        <v>7.5</v>
      </c>
      <c r="AR54" s="376">
        <v>60.5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567</v>
      </c>
      <c r="AL55" s="355"/>
      <c r="AM55" s="363">
        <v>11407050</v>
      </c>
      <c r="AN55" s="364">
        <v>23482</v>
      </c>
      <c r="AO55" s="365">
        <v>-38.5</v>
      </c>
      <c r="AP55" s="366">
        <v>46395</v>
      </c>
      <c r="AQ55" s="367">
        <v>-8.8000000000000007</v>
      </c>
      <c r="AR55" s="368">
        <v>-29.7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565</v>
      </c>
      <c r="AM56" s="371">
        <v>7010970</v>
      </c>
      <c r="AN56" s="372">
        <v>14432</v>
      </c>
      <c r="AO56" s="373">
        <v>-37.5</v>
      </c>
      <c r="AP56" s="374">
        <v>26304</v>
      </c>
      <c r="AQ56" s="375">
        <v>-5.4</v>
      </c>
      <c r="AR56" s="376">
        <v>-32.1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568</v>
      </c>
      <c r="AL57" s="355"/>
      <c r="AM57" s="363">
        <v>13582423</v>
      </c>
      <c r="AN57" s="364">
        <v>27992</v>
      </c>
      <c r="AO57" s="365">
        <v>19.2</v>
      </c>
      <c r="AP57" s="366">
        <v>48088</v>
      </c>
      <c r="AQ57" s="367">
        <v>3.6</v>
      </c>
      <c r="AR57" s="368">
        <v>15.6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565</v>
      </c>
      <c r="AM58" s="371">
        <v>8907396</v>
      </c>
      <c r="AN58" s="372">
        <v>18357</v>
      </c>
      <c r="AO58" s="373">
        <v>27.2</v>
      </c>
      <c r="AP58" s="374">
        <v>25183</v>
      </c>
      <c r="AQ58" s="375">
        <v>-4.3</v>
      </c>
      <c r="AR58" s="376">
        <v>31.5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569</v>
      </c>
      <c r="AL59" s="355"/>
      <c r="AM59" s="363">
        <v>17114963</v>
      </c>
      <c r="AN59" s="364">
        <v>35275</v>
      </c>
      <c r="AO59" s="365">
        <v>26</v>
      </c>
      <c r="AP59" s="366">
        <v>46457</v>
      </c>
      <c r="AQ59" s="367">
        <v>-3.4</v>
      </c>
      <c r="AR59" s="368">
        <v>29.4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565</v>
      </c>
      <c r="AM60" s="371">
        <v>11971147</v>
      </c>
      <c r="AN60" s="372">
        <v>24673</v>
      </c>
      <c r="AO60" s="373">
        <v>34.4</v>
      </c>
      <c r="AP60" s="374">
        <v>24020</v>
      </c>
      <c r="AQ60" s="375">
        <v>-4.5999999999999996</v>
      </c>
      <c r="AR60" s="376">
        <v>39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570</v>
      </c>
      <c r="AL61" s="377"/>
      <c r="AM61" s="378">
        <v>14224128</v>
      </c>
      <c r="AN61" s="379">
        <v>29331</v>
      </c>
      <c r="AO61" s="380">
        <v>11.3</v>
      </c>
      <c r="AP61" s="381">
        <v>48687</v>
      </c>
      <c r="AQ61" s="382">
        <v>-0.3</v>
      </c>
      <c r="AR61" s="368">
        <v>11.6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565</v>
      </c>
      <c r="AM62" s="371">
        <v>9145139</v>
      </c>
      <c r="AN62" s="372">
        <v>18857</v>
      </c>
      <c r="AO62" s="373">
        <v>14.5</v>
      </c>
      <c r="AP62" s="374">
        <v>25840</v>
      </c>
      <c r="AQ62" s="375">
        <v>0.8</v>
      </c>
      <c r="AR62" s="376">
        <v>13.7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6BI0f2a9/mRYwvqyY/x9FUBYkTTr5jGLCGJLKriQ1rSd8PAvFW7/tfKgshfW4zDlwDy1o4qU8konRt9UQ16uog==" saltValue="tJ++xAQ2xpcen0MP6UJl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iXPa24vtdYUc1srWbvNYb+2b0ep5nu1uQxzibZWgqteG4W9Di522zxJfWZDPtAohERUbMJnGksARIDBiwNU7A==" saltValue="XCFgAxwb59Ems4VU1N1D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p0/t86CSs7G8aRXYGcjWe1fTuDyAgtBEBddsubmir07maziDa8PyI4JJZ6aqKK/K3oaVVPiTGj6gs1S82iMA==" saltValue="9KpPN+/lt9ZFsmU6ghIF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194" t="s">
        <v>3</v>
      </c>
      <c r="D47" s="1194"/>
      <c r="E47" s="1195"/>
      <c r="F47" s="11">
        <v>18.97</v>
      </c>
      <c r="G47" s="12">
        <v>19.16</v>
      </c>
      <c r="H47" s="12">
        <v>20.39</v>
      </c>
      <c r="I47" s="12">
        <v>21.89</v>
      </c>
      <c r="J47" s="13">
        <v>23.18</v>
      </c>
    </row>
    <row r="48" spans="2:10" ht="57.75" customHeight="1">
      <c r="B48" s="14"/>
      <c r="C48" s="1196" t="s">
        <v>4</v>
      </c>
      <c r="D48" s="1196"/>
      <c r="E48" s="1197"/>
      <c r="F48" s="15">
        <v>0.5</v>
      </c>
      <c r="G48" s="16">
        <v>2.71</v>
      </c>
      <c r="H48" s="16">
        <v>2.52</v>
      </c>
      <c r="I48" s="16">
        <v>2.52</v>
      </c>
      <c r="J48" s="17">
        <v>0.75</v>
      </c>
    </row>
    <row r="49" spans="2:10" ht="57.75" customHeight="1" thickBot="1">
      <c r="B49" s="18"/>
      <c r="C49" s="1198" t="s">
        <v>5</v>
      </c>
      <c r="D49" s="1198"/>
      <c r="E49" s="1199"/>
      <c r="F49" s="19" t="s">
        <v>579</v>
      </c>
      <c r="G49" s="20">
        <v>2.46</v>
      </c>
      <c r="H49" s="20">
        <v>1.18</v>
      </c>
      <c r="I49" s="20">
        <v>1.26</v>
      </c>
      <c r="J49" s="21" t="s">
        <v>580</v>
      </c>
    </row>
    <row r="50" spans="2:10" ht="13.5" customHeight="1"/>
    <row r="51" spans="2:10" ht="13.5" hidden="1" customHeight="1"/>
    <row r="52" spans="2:10" ht="13.5" hidden="1" customHeight="1"/>
    <row r="53" spans="2:10" ht="13.5" hidden="1" customHeight="1"/>
  </sheetData>
  <sheetProtection algorithmName="SHA-512" hashValue="l/A6vNQiGFKG9BlzlLen+tsolCPAy41NTkUHEscdo9i7OWOM7/5srSWPQ/d8RyIK+v3238r/zTzw5Qk05jbLQQ==" saltValue="3fk6AnXnip+4Vj9SFu9+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西宮市役所</cp:lastModifiedBy>
  <cp:lastPrinted>2020-03-27T07:05:16Z</cp:lastPrinted>
  <dcterms:created xsi:type="dcterms:W3CDTF">2020-02-10T04:49:05Z</dcterms:created>
  <dcterms:modified xsi:type="dcterms:W3CDTF">2020-09-16T00:11:53Z</dcterms:modified>
  <cp:category/>
</cp:coreProperties>
</file>