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ms10944\Dropbox (Nishinomiya City)\10251020財政課_1\☆決算統計\50_R4決算統計担当用\70_地方財政状況資料集\1_3月依頼分\4_県から差替え依頼\3_県へ差替え送付\"/>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<sst xmlns="http://schemas.openxmlformats.org/spreadsheetml/2006/main" count="1064" uniqueCount="611">
  <si>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</si>
  <si>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</si>
  <si>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</si>
  <si>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</si>
  <si>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</si>
  <si>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</si>
  <si>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</si>
  <si>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</si>
  <si>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</si>
  <si>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</si>
  <si>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</si>
  <si>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</si>
  <si>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</si>
  <si>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</si>
  <si>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</si>
  <si>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</si>
  <si>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</si>
  <si>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</si>
  <si>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</si>
  <si>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</si>
  <si>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</si>
  <si>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</si>
  <si>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</si>
  <si>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</si>
  <si>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</si>
  <si>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</si>
  <si>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</si>
  <si>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</si>
  <si>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</si>
  <si>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</si>
  <si>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</si>
  <si>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</si>
  <si>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</si>
  <si>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</si>
  <si>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</si>
  <si>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</si>
  <si>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</si>
  <si>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</si>
  <si>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</si>
  <si>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</si>
  <si>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</si>
  <si>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</si>
  <si>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</si>
  <si>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</si>
  <si>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</si>
  <si>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</si>
  <si>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</si>
  <si>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</si>
  <si>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</si>
  <si>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</si>
  <si>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</si>
  <si>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</si>
  <si>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</si>
  <si>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</si>
  <si>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</si>
  <si>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</si>
  <si>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</si>
  <si>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</si>
  <si>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</si>
  <si>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</si>
  <si>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</si>
  <si>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</si>
  <si>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</si>
  <si>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</si>
  <si>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</si>
  <si>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</si>
  <si>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</si>
  <si>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</si>
  <si>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</si>
  <si>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</si>
  <si>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</si>
  <si>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</si>
  <si>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</si>
  <si>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</si>
  <si>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</si>
  <si>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</si>
  <si>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</si>
  <si>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</si>
  <si>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</si>
  <si>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</si>
  <si>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</si>
  <si>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</si>
  <si>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</si>
  <si>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</si>
  <si>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</si>
  <si>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</si>
  <si>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</si>
  <si>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</si>
  <si>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</si>
  <si>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</si>
  <si>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</si>
  <si>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</si>
  <si>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</si>
  <si>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</si>
  <si>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</si>
  <si>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</si>
  <si>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</si>
  <si>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</si>
  <si>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</si>
  <si>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</si>
  <si>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西宮市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</si>
  <si>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</si>
  <si>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</si>
  <si>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</si>
  <si>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</si>
  <si>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</si>
  <si>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</si>
  <si>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</si>
  <si>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</si>
  <si>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</si>
  <si>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</si>
  <si>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</si>
  <si>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</si>
  <si>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</si>
  <si>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</si>
  <si>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</si>
  <si>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</si>
  <si>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</si>
  <si>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</si>
  <si>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</si>
  <si>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</si>
  <si>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</si>
  <si>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</si>
  <si>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</si>
  <si>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</si>
  <si>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</si>
  <si>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</si>
  <si>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</si>
  <si>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</si>
  <si>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</si>
  <si>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</si>
  <si>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</si>
  <si>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</si>
  <si>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</si>
  <si>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</si>
  <si>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</si>
  <si>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</si>
  <si>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</si>
  <si>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</si>
  <si>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</si>
  <si>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</si>
  <si>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</si>
  <si>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</si>
  <si>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</si>
  <si>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</si>
  <si>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</si>
  <si>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</si>
  <si>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</si>
  <si>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</si>
  <si>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</si>
  <si>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</si>
  <si>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</si>
  <si>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</si>
  <si>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</si>
  <si>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</si>
  <si>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</si>
  <si>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</si>
  <si>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</si>
  <si>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</si>
  <si>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</si>
  <si>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</si>
  <si>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</si>
  <si>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</si>
  <si>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</si>
  <si>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</si>
  <si>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</si>
  <si>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</si>
  <si>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</si>
  <si>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</si>
  <si>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</si>
  <si>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</si>
  <si>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</si>
  <si>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</si>
  <si>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</si>
  <si>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</si>
  <si>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</si>
  <si>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</si>
  <si>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</si>
  <si>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</si>
  <si>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</si>
  <si>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</si>
  <si>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</si>
  <si>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</si>
  <si>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</si>
  <si>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</si>
  <si>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</si>
  <si>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</si>
  <si>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</si>
  <si>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</si>
  <si>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</si>
  <si>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</si>
  <si>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</si>
  <si>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</si>
  <si>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</si>
  <si>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</si>
  <si>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</si>
  <si>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</si>
  <si>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</si>
  <si>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</si>
  <si>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</si>
  <si>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</si>
  <si>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</si>
  <si>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</si>
  <si>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</si>
  <si>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</si>
  <si>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</si>
  <si>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</si>
  <si>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</si>
  <si>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</si>
  <si>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</si>
  <si>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</si>
  <si>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</si>
  <si>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</si>
  <si>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</si>
  <si>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</si>
  <si>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兵庫県西宮市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</si>
  <si>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</si>
  <si>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</si>
  <si>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</si>
  <si>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</si>
  <si>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</si>
  <si>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</si>
  <si>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</si>
  <si>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</si>
  <si>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</si>
  <si>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</si>
  <si>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</si>
  <si>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</si>
  <si>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</si>
  <si>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</si>
  <si>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</si>
  <si>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</si>
  <si>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</si>
  <si>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</si>
  <si>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</si>
  <si>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</si>
  <si>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</si>
  <si>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</si>
  <si>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</si>
  <si>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</si>
  <si>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</si>
  <si>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</si>
  <si>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</si>
  <si>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</si>
  <si>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</si>
  <si>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</si>
  <si>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</si>
  <si>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</si>
  <si>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</si>
  <si>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</si>
  <si>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</si>
  <si>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</si>
  <si>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</si>
  <si>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</si>
  <si>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</si>
  <si>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</si>
  <si>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</si>
  <si>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</si>
  <si>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</si>
  <si>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</si>
  <si>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</si>
  <si>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</si>
  <si>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</si>
  <si>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</si>
  <si>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</si>
  <si>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</si>
  <si>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</si>
  <si>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</si>
  <si>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</si>
  <si>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</si>
  <si>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</si>
  <si>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</si>
  <si>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</si>
  <si>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</si>
  <si>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</si>
  <si>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</si>
  <si>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</si>
  <si>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</si>
  <si>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</si>
  <si>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</si>
  <si>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</si>
  <si>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</si>
  <si>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</si>
  <si>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</si>
  <si>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</si>
  <si>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</si>
  <si>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</si>
  <si>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</si>
  <si>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</si>
  <si>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</si>
  <si>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</si>
  <si>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</si>
  <si>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</si>
  <si>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</si>
  <si>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</si>
  <si>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</si>
  <si>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</si>
  <si>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</si>
  <si>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</si>
  <si>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</si>
  <si>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</si>
  <si>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</si>
  <si>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</si>
  <si>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</si>
  <si>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</si>
  <si>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</si>
  <si>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</si>
  <si>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</si>
  <si>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</si>
  <si>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</si>
  <si>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</si>
  <si>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</si>
  <si>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</si>
  <si>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</si>
  <si>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</si>
  <si>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</si>
  <si>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</si>
  <si>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</si>
  <si>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</si>
  <si>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</si>
  <si>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</si>
  <si>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</si>
  <si>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</si>
  <si>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</si>
  <si>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</si>
  <si>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</si>
  <si>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</si>
  <si>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</si>
  <si>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</si>
  <si>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</si>
  <si>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</si>
  <si>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</si>
  <si>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</si>
  <si>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</si>
  <si>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</si>
  <si>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</si>
  <si>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</si>
  <si>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</si>
  <si>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</si>
  <si>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</si>
  <si>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と畜場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</si>
  <si>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</si>
  <si>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</si>
  <si>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</si>
  <si>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</si>
  <si>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</si>
  <si>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</si>
  <si>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</si>
  <si>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</si>
  <si>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</si>
  <si>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</si>
  <si>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</si>
  <si>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</si>
  <si>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</si>
  <si>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</si>
  <si>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</si>
  <si>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</si>
  <si>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</si>
  <si>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</si>
  <si>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</si>
  <si>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</si>
  <si>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</si>
  <si>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</si>
  <si>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</si>
  <si>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</si>
  <si>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</si>
  <si>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</si>
  <si>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兵庫県西宮市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</si>
  <si>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</si>
  <si>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</si>
  <si>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</si>
  <si>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</si>
  <si>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</si>
  <si>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</si>
  <si>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</si>
  <si>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</si>
  <si>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</si>
  <si>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</si>
  <si>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</si>
  <si>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</si>
  <si>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</si>
  <si>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</si>
  <si>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</si>
  <si>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</si>
  <si>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</si>
  <si>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</si>
  <si>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</si>
  <si>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</si>
  <si>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中小企業勤労者福祉共済事業特別会計</t>
    <phoneticPr fontId="5"/>
  </si>
  <si>
    <t>公共用地買収事業特別会計</t>
    <phoneticPr fontId="5"/>
  </si>
  <si>
    <t>母子父子寡婦福祉資金貸付事業特別会計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</si>
  <si>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</si>
  <si>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</si>
  <si>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</si>
  <si>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</si>
  <si>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</si>
  <si>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</si>
  <si>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</si>
  <si>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</si>
  <si>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</si>
  <si>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</si>
  <si>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</si>
  <si>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</si>
  <si>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</si>
  <si>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</si>
  <si>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</si>
  <si>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</si>
  <si>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</si>
  <si>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</si>
  <si>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</si>
  <si>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</si>
  <si>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</si>
  <si>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</si>
  <si>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</si>
  <si>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病院事業会計</t>
    <phoneticPr fontId="5"/>
  </si>
  <si>
    <t>食肉センター特別会計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</si>
  <si>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</si>
  <si>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</si>
  <si>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</si>
  <si>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</si>
  <si>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</si>
  <si>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</si>
  <si>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</si>
  <si>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</si>
  <si>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</si>
  <si>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</si>
  <si>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</si>
  <si>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</si>
  <si>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</si>
  <si>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</si>
  <si>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</si>
  <si>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</si>
  <si>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</si>
  <si>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</si>
  <si>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</si>
  <si>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</si>
  <si>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</si>
  <si>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</si>
  <si>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</si>
  <si>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</si>
  <si>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</si>
  <si>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</si>
  <si>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</si>
  <si>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</si>
  <si>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</si>
  <si>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</si>
  <si>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</si>
  <si>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</si>
  <si>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</si>
  <si>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</si>
  <si>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</si>
  <si>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</si>
  <si>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</si>
  <si>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</si>
  <si>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</si>
  <si>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</si>
  <si>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</si>
  <si>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</si>
  <si>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</si>
  <si>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</si>
  <si>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</si>
  <si>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</si>
  <si>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</si>
  <si>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</si>
  <si>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</si>
  <si>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</si>
  <si>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</si>
  <si>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</si>
  <si>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</si>
  <si>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</si>
  <si>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</si>
  <si>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</si>
  <si>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</si>
  <si>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</si>
  <si>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</si>
  <si>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</si>
  <si>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</si>
  <si>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</si>
  <si>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</si>
  <si>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</si>
  <si>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</si>
  <si>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</si>
  <si>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</si>
  <si>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</si>
  <si>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</si>
  <si>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</si>
  <si>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食肉センター特別会計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</si>
  <si>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</si>
  <si>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</si>
  <si>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</si>
  <si>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</si>
  <si>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</si>
  <si>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</si>
  <si>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</si>
  <si>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</si>
  <si>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</si>
  <si>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</si>
  <si>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</si>
  <si>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</si>
  <si>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</si>
  <si>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</si>
  <si>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</si>
  <si>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</si>
  <si>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</si>
  <si>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</si>
  <si>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</si>
  <si>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</si>
  <si>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</si>
  <si>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</si>
  <si>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</si>
  <si>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</si>
  <si>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</si>
  <si>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</si>
  <si>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</si>
  <si>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</si>
  <si>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</si>
  <si>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</si>
  <si>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</si>
  <si>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</si>
  <si>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</si>
  <si>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</si>
  <si>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</si>
  <si>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</si>
  <si>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</si>
  <si>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</si>
  <si>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</si>
  <si>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</si>
  <si>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</si>
  <si>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</si>
  <si>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</si>
  <si>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</si>
  <si>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</si>
  <si>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</si>
  <si>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</si>
  <si>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</si>
  <si>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</si>
  <si>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</si>
  <si>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</si>
  <si>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</si>
  <si>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</si>
  <si>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</si>
  <si>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</si>
  <si>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</si>
  <si>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</si>
  <si>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</si>
  <si>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</si>
  <si>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</si>
  <si>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</si>
  <si>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</si>
  <si>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</si>
  <si>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</si>
  <si>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</si>
  <si>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</si>
  <si>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</si>
  <si>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</si>
  <si>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</si>
  <si>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</si>
  <si>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</si>
  <si>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</si>
  <si>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</si>
  <si>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</si>
  <si>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</si>
  <si>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</si>
  <si>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</si>
  <si>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</si>
  <si>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</si>
  <si>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</si>
  <si>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</si>
  <si>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</si>
  <si>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</si>
  <si>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</si>
  <si>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0.51</t>
  </si>
  <si>
    <t>▲ 5.24</t>
  </si>
  <si>
    <t>▲ 4.17</t>
  </si>
  <si>
    <t>水道事業会計</t>
  </si>
  <si>
    <t>工業用水道事業会計</t>
  </si>
  <si>
    <t>下水道事業会計</t>
  </si>
  <si>
    <t>病院事業会計</t>
  </si>
  <si>
    <t>▲ 0.18</t>
  </si>
  <si>
    <t>▲ 0.06</t>
  </si>
  <si>
    <t>介護保険特別会計</t>
  </si>
  <si>
    <t>国民健康保険特別会計</t>
  </si>
  <si>
    <t>一般会計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</si>
  <si>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</si>
  <si>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</si>
  <si>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</si>
  <si>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</si>
  <si>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</si>
  <si>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</si>
  <si>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</si>
  <si>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</si>
  <si>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</si>
  <si>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阪神水道企業団</t>
    <rPh sb="0" eb="4">
      <t>ハンシンスイドウ</t>
    </rPh>
    <rPh sb="4" eb="7">
      <t>キギョウダン</t>
    </rPh>
    <phoneticPr fontId="2"/>
  </si>
  <si>
    <t>丹波少年自然の家事務組合</t>
    <rPh sb="0" eb="4">
      <t>タンバショウネン</t>
    </rPh>
    <rPh sb="4" eb="6">
      <t>シゼン</t>
    </rPh>
    <rPh sb="7" eb="8">
      <t>イエ</t>
    </rPh>
    <rPh sb="8" eb="10">
      <t>ジム</t>
    </rPh>
    <rPh sb="10" eb="12">
      <t>クミアイ</t>
    </rPh>
    <phoneticPr fontId="2"/>
  </si>
  <si>
    <t>兵庫県後期高齢者医療広域連合（一般会計）</t>
    <rPh sb="0" eb="3">
      <t>ヒョウゴケン</t>
    </rPh>
    <rPh sb="3" eb="8">
      <t>コウキコウレイシャ</t>
    </rPh>
    <rPh sb="8" eb="10">
      <t>イリョウ</t>
    </rPh>
    <rPh sb="10" eb="14">
      <t>コウイキレンゴウ</t>
    </rPh>
    <rPh sb="15" eb="19">
      <t>イッパンカイケイ</t>
    </rPh>
    <phoneticPr fontId="2"/>
  </si>
  <si>
    <t>兵庫県後期高齢者医療広域連合（特別会計）</t>
    <rPh sb="0" eb="3">
      <t>ヒョウゴケン</t>
    </rPh>
    <rPh sb="3" eb="8">
      <t>コウキコウレイシャ</t>
    </rPh>
    <rPh sb="8" eb="10">
      <t>イリョウ</t>
    </rPh>
    <rPh sb="10" eb="14">
      <t>コウイキレンゴウ</t>
    </rPh>
    <rPh sb="15" eb="19">
      <t>トクベツカイケイ</t>
    </rPh>
    <phoneticPr fontId="2"/>
  </si>
  <si>
    <t>西宮市都市計画事業基金</t>
    <rPh sb="0" eb="3">
      <t>ニシノミヤシ</t>
    </rPh>
    <rPh sb="3" eb="7">
      <t>トシケイカク</t>
    </rPh>
    <rPh sb="7" eb="11">
      <t>ジギョウキキン</t>
    </rPh>
    <phoneticPr fontId="5"/>
  </si>
  <si>
    <t>西宮市公共施設保全積立基金</t>
    <rPh sb="0" eb="3">
      <t>ニシノミヤシ</t>
    </rPh>
    <rPh sb="3" eb="7">
      <t>コウキョウシセツ</t>
    </rPh>
    <rPh sb="7" eb="9">
      <t>ホゼン</t>
    </rPh>
    <rPh sb="9" eb="11">
      <t>ツミタテ</t>
    </rPh>
    <rPh sb="11" eb="13">
      <t>キキン</t>
    </rPh>
    <phoneticPr fontId="2"/>
  </si>
  <si>
    <t>西宮市耐火物件火災損害塡補積立金</t>
  </si>
  <si>
    <t>西宮市営住宅敷金等積立基金</t>
    <rPh sb="0" eb="2">
      <t>ニシノミヤ</t>
    </rPh>
    <rPh sb="2" eb="4">
      <t>シエイ</t>
    </rPh>
    <rPh sb="4" eb="6">
      <t>ジュウタク</t>
    </rPh>
    <rPh sb="6" eb="8">
      <t>シキキン</t>
    </rPh>
    <rPh sb="8" eb="9">
      <t>トウ</t>
    </rPh>
    <rPh sb="9" eb="11">
      <t>ツミタテ</t>
    </rPh>
    <rPh sb="11" eb="13">
      <t>キキン</t>
    </rPh>
    <phoneticPr fontId="2"/>
  </si>
  <si>
    <t>西宮市奨学基金</t>
    <rPh sb="0" eb="7">
      <t>ニシノミヤシショウガクキキン</t>
    </rPh>
    <phoneticPr fontId="2"/>
  </si>
  <si>
    <t>公益財団法人　西宮市文化振興財団</t>
    <rPh sb="0" eb="2">
      <t>コウエキ</t>
    </rPh>
    <rPh sb="2" eb="4">
      <t>ザイダン</t>
    </rPh>
    <rPh sb="4" eb="6">
      <t>ホウジン</t>
    </rPh>
    <rPh sb="7" eb="10">
      <t>ニシノミヤシ</t>
    </rPh>
    <rPh sb="10" eb="12">
      <t>ブンカ</t>
    </rPh>
    <rPh sb="12" eb="14">
      <t>シンコウ</t>
    </rPh>
    <rPh sb="14" eb="16">
      <t>ザイダン</t>
    </rPh>
    <phoneticPr fontId="2"/>
  </si>
  <si>
    <t>公益財団法人　西宮スポーツセンター</t>
    <rPh sb="0" eb="2">
      <t>コウエキ</t>
    </rPh>
    <rPh sb="2" eb="4">
      <t>ザイダン</t>
    </rPh>
    <rPh sb="4" eb="6">
      <t>ホウジン</t>
    </rPh>
    <rPh sb="7" eb="9">
      <t>ニシノミヤ</t>
    </rPh>
    <phoneticPr fontId="2"/>
  </si>
  <si>
    <t>公益財団法人　西宮市国際交流協会</t>
    <rPh sb="0" eb="2">
      <t>コウエキ</t>
    </rPh>
    <rPh sb="2" eb="4">
      <t>ザイダン</t>
    </rPh>
    <rPh sb="4" eb="6">
      <t>ホウジン</t>
    </rPh>
    <rPh sb="7" eb="10">
      <t>ニシノミヤシ</t>
    </rPh>
    <rPh sb="10" eb="12">
      <t>コクサイ</t>
    </rPh>
    <rPh sb="12" eb="14">
      <t>コウリュウ</t>
    </rPh>
    <rPh sb="14" eb="16">
      <t>キョウカイ</t>
    </rPh>
    <phoneticPr fontId="2"/>
  </si>
  <si>
    <t>西宮市都市管理株式会社</t>
    <rPh sb="0" eb="3">
      <t>ニシノミヤシ</t>
    </rPh>
    <rPh sb="3" eb="5">
      <t>トシ</t>
    </rPh>
    <rPh sb="5" eb="7">
      <t>カンリ</t>
    </rPh>
    <rPh sb="7" eb="9">
      <t>カブシキ</t>
    </rPh>
    <rPh sb="9" eb="11">
      <t>カイシャ</t>
    </rPh>
    <phoneticPr fontId="2"/>
  </si>
  <si>
    <t>一般財団法人　西宮市都市整備公社</t>
    <rPh sb="0" eb="2">
      <t>イッパン</t>
    </rPh>
    <rPh sb="2" eb="4">
      <t>ザイダン</t>
    </rPh>
    <rPh sb="4" eb="6">
      <t>ホウジン</t>
    </rPh>
    <rPh sb="7" eb="10">
      <t>ニシノミヤシ</t>
    </rPh>
    <rPh sb="10" eb="12">
      <t>トシ</t>
    </rPh>
    <rPh sb="12" eb="14">
      <t>セイビ</t>
    </rPh>
    <rPh sb="14" eb="16">
      <t>コウシャ</t>
    </rPh>
    <phoneticPr fontId="2"/>
  </si>
  <si>
    <t>西宮市土地開発公社</t>
    <rPh sb="0" eb="3">
      <t>ニシノミヤシ</t>
    </rPh>
    <rPh sb="3" eb="5">
      <t>トチ</t>
    </rPh>
    <rPh sb="5" eb="7">
      <t>カイハツ</t>
    </rPh>
    <rPh sb="7" eb="9">
      <t>コウシャ</t>
    </rPh>
    <phoneticPr fontId="2"/>
  </si>
  <si>
    <t>〇</t>
  </si>
  <si>
    <t>社会福祉法人　阪神福祉事業団</t>
    <rPh sb="0" eb="2">
      <t>シャカイ</t>
    </rPh>
    <rPh sb="2" eb="4">
      <t>フクシ</t>
    </rPh>
    <rPh sb="4" eb="6">
      <t>ホウジン</t>
    </rPh>
    <rPh sb="7" eb="9">
      <t>ハンシン</t>
    </rPh>
    <rPh sb="9" eb="11">
      <t>フクシ</t>
    </rPh>
    <rPh sb="11" eb="14">
      <t>ジギョウダン</t>
    </rPh>
    <phoneticPr fontId="2"/>
  </si>
  <si>
    <t>兵庫県信用保証協会</t>
    <rPh sb="0" eb="3">
      <t>ヒョウゴケン</t>
    </rPh>
    <rPh sb="3" eb="5">
      <t>シンヨウ</t>
    </rPh>
    <rPh sb="5" eb="7">
      <t>ホショウ</t>
    </rPh>
    <rPh sb="7" eb="9">
      <t>キョウカイ</t>
    </rPh>
    <phoneticPr fontId="2"/>
  </si>
  <si>
    <t>西宮市住宅整備資金等融資</t>
    <rPh sb="0" eb="3">
      <t>ンｓ</t>
    </rPh>
    <rPh sb="3" eb="5">
      <t>ジュウタク</t>
    </rPh>
    <rPh sb="5" eb="7">
      <t>セイビ</t>
    </rPh>
    <rPh sb="7" eb="9">
      <t>シキン</t>
    </rPh>
    <rPh sb="9" eb="10">
      <t>トウ</t>
    </rPh>
    <rPh sb="10" eb="12">
      <t>ユウシ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</si>
</sst>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8CBB-4508-9284-C2DF511234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35275</c:v>
                </c:pt>
                <c:pt idx="1">
                  <c:v>32882</c:v>
                </c:pt>
                <c:pt idx="2">
                  <c:v>46514</c:v>
                </c:pt>
                <c:pt idx="3">
                  <c:v>38478</c:v>
                </c:pt>
                <c:pt idx="4">
                  <c:v>32567</c:v>
                </c:pt>
              </c:numCache>
            </c:numRef>
          </c:val>
          <c:smooth val="0"/>
          <c:extLst>
            <c:ext xmlns:c16="http://schemas.microsoft.com/office/drawing/2014/chart" uri="{C3380CC4-5D6E-409C-BE32-E72D297353CC}">
              <c16:uniqueId val="{00000001-8CBB-4508-9284-C2DF511234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0.75</c:v>
                </c:pt>
                <c:pt idx="1">
                  <c:v>0.64</c:v>
                </c:pt>
                <c:pt idx="2">
                  <c:v>4.8600000000000003</c:v>
                </c:pt>
                <c:pt idx="3">
                  <c:v>5.13</c:v>
                </c:pt>
                <c:pt idx="4">
                  <c:v>0.51</c:v>
                </c:pt>
              </c:numCache>
            </c:numRef>
          </c:val>
          <c:extLst>
            <c:ext xmlns:c16="http://schemas.microsoft.com/office/drawing/2014/chart" uri="{C3380CC4-5D6E-409C-BE32-E72D297353CC}">
              <c16:uniqueId val="{00000000-B4A2-4E71-A82A-3ED4AB8C80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23.18</c:v>
                </c:pt>
                <c:pt idx="1">
                  <c:v>18.239999999999998</c:v>
                </c:pt>
                <c:pt idx="2">
                  <c:v>18.27</c:v>
                </c:pt>
                <c:pt idx="3">
                  <c:v>19.739999999999998</c:v>
                </c:pt>
                <c:pt idx="4">
                  <c:v>20.41</c:v>
                </c:pt>
              </c:numCache>
            </c:numRef>
          </c:val>
          <c:extLst>
            <c:ext xmlns:c16="http://schemas.microsoft.com/office/drawing/2014/chart" uri="{C3380CC4-5D6E-409C-BE32-E72D297353CC}">
              <c16:uniqueId val="{00000001-B4A2-4E71-A82A-3ED4AB8C80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-0.51</c:v>
                </c:pt>
                <c:pt idx="1">
                  <c:v>-5.24</c:v>
                </c:pt>
                <c:pt idx="2">
                  <c:v>4.54</c:v>
                </c:pt>
                <c:pt idx="3">
                  <c:v>2.82</c:v>
                </c:pt>
                <c:pt idx="4">
                  <c:v>-4.17</c:v>
                </c:pt>
              </c:numCache>
            </c:numRef>
          </c:val>
          <c:smooth val="0"/>
          <c:extLst>
            <c:ext xmlns:c16="http://schemas.microsoft.com/office/drawing/2014/chart" uri="{C3380CC4-5D6E-409C-BE32-E72D297353CC}">
              <c16:uniqueId val="{00000002-B4A2-4E71-A82A-3ED4AB8C80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0.03</c:v>
                </c:pt>
                <c:pt idx="4">
                  <c:v>#N/A</c:v>
                </c:pt>
                <c:pt idx="5">
                  <c:v>0.01</c:v>
                </c:pt>
                <c:pt idx="6">
                  <c:v>#N/A</c:v>
                </c:pt>
                <c:pt idx="7">
                  <c:v>0.06</c:v>
                </c:pt>
                <c:pt idx="8">
                  <c:v>#N/A</c:v>
                </c:pt>
                <c:pt idx="9">
                  <c:v>0.11</c:v>
                </c:pt>
              </c:numCache>
            </c:numRef>
          </c:val>
          <c:extLst>
            <c:ext xmlns:c16="http://schemas.microsoft.com/office/drawing/2014/chart" uri="{C3380CC4-5D6E-409C-BE32-E72D297353CC}">
              <c16:uniqueId val="{00000000-B315-4703-A71D-0AED51D63F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15-4703-A71D-0AED51D63F6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0.25</c:v>
                </c:pt>
                <c:pt idx="2">
                  <c:v>#N/A</c:v>
                </c:pt>
                <c:pt idx="3">
                  <c:v>0.25</c:v>
                </c:pt>
                <c:pt idx="4">
                  <c:v>#N/A</c:v>
                </c:pt>
                <c:pt idx="5">
                  <c:v>0.26</c:v>
                </c:pt>
                <c:pt idx="6">
                  <c:v>#N/A</c:v>
                </c:pt>
                <c:pt idx="7">
                  <c:v>0.25</c:v>
                </c:pt>
                <c:pt idx="8">
                  <c:v>#N/A</c:v>
                </c:pt>
                <c:pt idx="9">
                  <c:v>0.27</c:v>
                </c:pt>
              </c:numCache>
            </c:numRef>
          </c:val>
          <c:extLst>
            <c:ext xmlns:c16="http://schemas.microsoft.com/office/drawing/2014/chart" uri="{C3380CC4-5D6E-409C-BE32-E72D297353CC}">
              <c16:uniqueId val="{00000002-B315-4703-A71D-0AED51D63F65}"/>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0.73</c:v>
                </c:pt>
                <c:pt idx="2">
                  <c:v>#N/A</c:v>
                </c:pt>
                <c:pt idx="3">
                  <c:v>0.62</c:v>
                </c:pt>
                <c:pt idx="4">
                  <c:v>#N/A</c:v>
                </c:pt>
                <c:pt idx="5">
                  <c:v>4.83</c:v>
                </c:pt>
                <c:pt idx="6">
                  <c:v>#N/A</c:v>
                </c:pt>
                <c:pt idx="7">
                  <c:v>5.0599999999999996</c:v>
                </c:pt>
                <c:pt idx="8">
                  <c:v>#N/A</c:v>
                </c:pt>
                <c:pt idx="9">
                  <c:v>0.39</c:v>
                </c:pt>
              </c:numCache>
            </c:numRef>
          </c:val>
          <c:extLst>
            <c:ext xmlns:c16="http://schemas.microsoft.com/office/drawing/2014/chart" uri="{C3380CC4-5D6E-409C-BE32-E72D297353CC}">
              <c16:uniqueId val="{00000003-B315-4703-A71D-0AED51D63F6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0.24</c:v>
                </c:pt>
                <c:pt idx="2">
                  <c:v>#N/A</c:v>
                </c:pt>
                <c:pt idx="3">
                  <c:v>0.34</c:v>
                </c:pt>
                <c:pt idx="4">
                  <c:v>#N/A</c:v>
                </c:pt>
                <c:pt idx="5">
                  <c:v>0.55000000000000004</c:v>
                </c:pt>
                <c:pt idx="6">
                  <c:v>#N/A</c:v>
                </c:pt>
                <c:pt idx="7">
                  <c:v>0.53</c:v>
                </c:pt>
                <c:pt idx="8">
                  <c:v>#N/A</c:v>
                </c:pt>
                <c:pt idx="9">
                  <c:v>0.47</c:v>
                </c:pt>
              </c:numCache>
            </c:numRef>
          </c:val>
          <c:extLst>
            <c:ext xmlns:c16="http://schemas.microsoft.com/office/drawing/2014/chart" uri="{C3380CC4-5D6E-409C-BE32-E72D297353CC}">
              <c16:uniqueId val="{00000004-B315-4703-A71D-0AED51D63F6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0.89</c:v>
                </c:pt>
                <c:pt idx="2">
                  <c:v>#N/A</c:v>
                </c:pt>
                <c:pt idx="3">
                  <c:v>0.78</c:v>
                </c:pt>
                <c:pt idx="4">
                  <c:v>#N/A</c:v>
                </c:pt>
                <c:pt idx="5">
                  <c:v>0.72</c:v>
                </c:pt>
                <c:pt idx="6">
                  <c:v>#N/A</c:v>
                </c:pt>
                <c:pt idx="7">
                  <c:v>0.55000000000000004</c:v>
                </c:pt>
                <c:pt idx="8">
                  <c:v>#N/A</c:v>
                </c:pt>
                <c:pt idx="9">
                  <c:v>0.79</c:v>
                </c:pt>
              </c:numCache>
            </c:numRef>
          </c:val>
          <c:extLst>
            <c:ext xmlns:c16="http://schemas.microsoft.com/office/drawing/2014/chart" uri="{C3380CC4-5D6E-409C-BE32-E72D297353CC}">
              <c16:uniqueId val="{00000005-B315-4703-A71D-0AED51D63F65}"/>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0.18</c:v>
                </c:pt>
                <c:pt idx="1">
                  <c:v>#N/A</c:v>
                </c:pt>
                <c:pt idx="2">
                  <c:v>0.06</c:v>
                </c:pt>
                <c:pt idx="3">
                  <c:v>#N/A</c:v>
                </c:pt>
                <c:pt idx="4">
                  <c:v>#N/A</c:v>
                </c:pt>
                <c:pt idx="5">
                  <c:v>0.08</c:v>
                </c:pt>
                <c:pt idx="6">
                  <c:v>#N/A</c:v>
                </c:pt>
                <c:pt idx="7">
                  <c:v>0.96</c:v>
                </c:pt>
                <c:pt idx="8">
                  <c:v>#N/A</c:v>
                </c:pt>
                <c:pt idx="9">
                  <c:v>1.1399999999999999</c:v>
                </c:pt>
              </c:numCache>
            </c:numRef>
          </c:val>
          <c:extLst>
            <c:ext xmlns:c16="http://schemas.microsoft.com/office/drawing/2014/chart" uri="{C3380CC4-5D6E-409C-BE32-E72D297353CC}">
              <c16:uniqueId val="{00000006-B315-4703-A71D-0AED51D63F6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1.58</c:v>
                </c:pt>
                <c:pt idx="2">
                  <c:v>#N/A</c:v>
                </c:pt>
                <c:pt idx="3">
                  <c:v>2.3199999999999998</c:v>
                </c:pt>
                <c:pt idx="4">
                  <c:v>#N/A</c:v>
                </c:pt>
                <c:pt idx="5">
                  <c:v>2.37</c:v>
                </c:pt>
                <c:pt idx="6">
                  <c:v>#N/A</c:v>
                </c:pt>
                <c:pt idx="7">
                  <c:v>2.1</c:v>
                </c:pt>
                <c:pt idx="8">
                  <c:v>#N/A</c:v>
                </c:pt>
                <c:pt idx="9">
                  <c:v>1.88</c:v>
                </c:pt>
              </c:numCache>
            </c:numRef>
          </c:val>
          <c:extLst>
            <c:ext xmlns:c16="http://schemas.microsoft.com/office/drawing/2014/chart" uri="{C3380CC4-5D6E-409C-BE32-E72D297353CC}">
              <c16:uniqueId val="{00000007-B315-4703-A71D-0AED51D63F65}"/>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c:v>
                </c:pt>
                <c:pt idx="2">
                  <c:v>#N/A</c:v>
                </c:pt>
                <c:pt idx="3">
                  <c:v>3.05</c:v>
                </c:pt>
                <c:pt idx="4">
                  <c:v>#N/A</c:v>
                </c:pt>
                <c:pt idx="5">
                  <c:v>3.06</c:v>
                </c:pt>
                <c:pt idx="6">
                  <c:v>#N/A</c:v>
                </c:pt>
                <c:pt idx="7">
                  <c:v>2.96</c:v>
                </c:pt>
                <c:pt idx="8">
                  <c:v>#N/A</c:v>
                </c:pt>
                <c:pt idx="9">
                  <c:v>2.95</c:v>
                </c:pt>
              </c:numCache>
            </c:numRef>
          </c:val>
          <c:extLst>
            <c:ext xmlns:c16="http://schemas.microsoft.com/office/drawing/2014/chart" uri="{C3380CC4-5D6E-409C-BE32-E72D297353CC}">
              <c16:uniqueId val="{00000008-B315-4703-A71D-0AED51D63F6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4.1900000000000004</c:v>
                </c:pt>
                <c:pt idx="2">
                  <c:v>#N/A</c:v>
                </c:pt>
                <c:pt idx="3">
                  <c:v>4.6900000000000004</c:v>
                </c:pt>
                <c:pt idx="4">
                  <c:v>#N/A</c:v>
                </c:pt>
                <c:pt idx="5">
                  <c:v>4.32</c:v>
                </c:pt>
                <c:pt idx="6">
                  <c:v>#N/A</c:v>
                </c:pt>
                <c:pt idx="7">
                  <c:v>4.4400000000000004</c:v>
                </c:pt>
                <c:pt idx="8">
                  <c:v>#N/A</c:v>
                </c:pt>
                <c:pt idx="9">
                  <c:v>4.2</c:v>
                </c:pt>
              </c:numCache>
            </c:numRef>
          </c:val>
          <c:extLst>
            <c:ext xmlns:c16="http://schemas.microsoft.com/office/drawing/2014/chart" uri="{C3380CC4-5D6E-409C-BE32-E72D297353CC}">
              <c16:uniqueId val="{00000009-B315-4703-A71D-0AED51D63F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17506</c:v>
                </c:pt>
                <c:pt idx="5">
                  <c:v>16478</c:v>
                </c:pt>
                <c:pt idx="8">
                  <c:v>15302</c:v>
                </c:pt>
                <c:pt idx="11">
                  <c:v>14775</c:v>
                </c:pt>
                <c:pt idx="14">
                  <c:v>14287</c:v>
                </c:pt>
              </c:numCache>
            </c:numRef>
          </c:val>
          <c:extLst>
            <c:ext xmlns:c16="http://schemas.microsoft.com/office/drawing/2014/chart" uri="{C3380CC4-5D6E-409C-BE32-E72D297353CC}">
              <c16:uniqueId val="{00000000-C61F-4991-97A3-00F3D04C72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1F-4991-97A3-00F3D04C72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1067</c:v>
                </c:pt>
                <c:pt idx="3">
                  <c:v>1051</c:v>
                </c:pt>
                <c:pt idx="6">
                  <c:v>1031</c:v>
                </c:pt>
                <c:pt idx="9">
                  <c:v>1012</c:v>
                </c:pt>
                <c:pt idx="12">
                  <c:v>959</c:v>
                </c:pt>
              </c:numCache>
            </c:numRef>
          </c:val>
          <c:extLst>
            <c:ext xmlns:c16="http://schemas.microsoft.com/office/drawing/2014/chart" uri="{C3380CC4-5D6E-409C-BE32-E72D297353CC}">
              <c16:uniqueId val="{00000002-C61F-4991-97A3-00F3D04C72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101</c:v>
                </c:pt>
                <c:pt idx="3">
                  <c:v>72</c:v>
                </c:pt>
                <c:pt idx="6">
                  <c:v>65</c:v>
                </c:pt>
                <c:pt idx="9">
                  <c:v>11</c:v>
                </c:pt>
                <c:pt idx="12">
                  <c:v>9</c:v>
                </c:pt>
              </c:numCache>
            </c:numRef>
          </c:val>
          <c:extLst>
            <c:ext xmlns:c16="http://schemas.microsoft.com/office/drawing/2014/chart" uri="{C3380CC4-5D6E-409C-BE32-E72D297353CC}">
              <c16:uniqueId val="{00000003-C61F-4991-97A3-00F3D04C72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4194</c:v>
                </c:pt>
                <c:pt idx="3">
                  <c:v>4165</c:v>
                </c:pt>
                <c:pt idx="6">
                  <c:v>3615</c:v>
                </c:pt>
                <c:pt idx="9">
                  <c:v>3276</c:v>
                </c:pt>
                <c:pt idx="12">
                  <c:v>2991</c:v>
                </c:pt>
              </c:numCache>
            </c:numRef>
          </c:val>
          <c:extLst>
            <c:ext xmlns:c16="http://schemas.microsoft.com/office/drawing/2014/chart" uri="{C3380CC4-5D6E-409C-BE32-E72D297353CC}">
              <c16:uniqueId val="{00000004-C61F-4991-97A3-00F3D04C72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1F-4991-97A3-00F3D04C72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1F-4991-97A3-00F3D04C72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14829</c:v>
                </c:pt>
                <c:pt idx="3">
                  <c:v>15112</c:v>
                </c:pt>
                <c:pt idx="6">
                  <c:v>14688</c:v>
                </c:pt>
                <c:pt idx="9">
                  <c:v>14471</c:v>
                </c:pt>
                <c:pt idx="12">
                  <c:v>14683</c:v>
                </c:pt>
              </c:numCache>
            </c:numRef>
          </c:val>
          <c:extLst>
            <c:ext xmlns:c16="http://schemas.microsoft.com/office/drawing/2014/chart" uri="{C3380CC4-5D6E-409C-BE32-E72D297353CC}">
              <c16:uniqueId val="{00000007-C61F-4991-97A3-00F3D04C72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2685</c:v>
                </c:pt>
                <c:pt idx="2">
                  <c:v>#N/A</c:v>
                </c:pt>
                <c:pt idx="3">
                  <c:v>#N/A</c:v>
                </c:pt>
                <c:pt idx="4">
                  <c:v>3922</c:v>
                </c:pt>
                <c:pt idx="5">
                  <c:v>#N/A</c:v>
                </c:pt>
                <c:pt idx="6">
                  <c:v>#N/A</c:v>
                </c:pt>
                <c:pt idx="7">
                  <c:v>4097</c:v>
                </c:pt>
                <c:pt idx="8">
                  <c:v>#N/A</c:v>
                </c:pt>
                <c:pt idx="9">
                  <c:v>#N/A</c:v>
                </c:pt>
                <c:pt idx="10">
                  <c:v>3995</c:v>
                </c:pt>
                <c:pt idx="11">
                  <c:v>#N/A</c:v>
                </c:pt>
                <c:pt idx="12">
                  <c:v>#N/A</c:v>
                </c:pt>
                <c:pt idx="13">
                  <c:v>4355</c:v>
                </c:pt>
                <c:pt idx="14">
                  <c:v>#N/A</c:v>
                </c:pt>
              </c:numCache>
            </c:numRef>
          </c:val>
          <c:smooth val="0"/>
          <c:extLst>
            <c:ext xmlns:c16="http://schemas.microsoft.com/office/drawing/2014/chart" uri="{C3380CC4-5D6E-409C-BE32-E72D297353CC}">
              <c16:uniqueId val="{00000008-C61F-4991-97A3-00F3D04C72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119565</c:v>
                </c:pt>
                <c:pt idx="5">
                  <c:v>117154</c:v>
                </c:pt>
                <c:pt idx="8">
                  <c:v>115957</c:v>
                </c:pt>
                <c:pt idx="11">
                  <c:v>115297</c:v>
                </c:pt>
                <c:pt idx="14">
                  <c:v>110056</c:v>
                </c:pt>
              </c:numCache>
            </c:numRef>
          </c:val>
          <c:extLst>
            <c:ext xmlns:c16="http://schemas.microsoft.com/office/drawing/2014/chart" uri="{C3380CC4-5D6E-409C-BE32-E72D297353CC}">
              <c16:uniqueId val="{00000000-5B05-41D4-93F2-4D83900413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42988</c:v>
                </c:pt>
                <c:pt idx="5">
                  <c:v>45552</c:v>
                </c:pt>
                <c:pt idx="8">
                  <c:v>43446</c:v>
                </c:pt>
                <c:pt idx="11">
                  <c:v>41317</c:v>
                </c:pt>
                <c:pt idx="14">
                  <c:v>39010</c:v>
                </c:pt>
              </c:numCache>
            </c:numRef>
          </c:val>
          <c:extLst>
            <c:ext xmlns:c16="http://schemas.microsoft.com/office/drawing/2014/chart" uri="{C3380CC4-5D6E-409C-BE32-E72D297353CC}">
              <c16:uniqueId val="{00000001-5B05-41D4-93F2-4D83900413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37632</c:v>
                </c:pt>
                <c:pt idx="5">
                  <c:v>32777</c:v>
                </c:pt>
                <c:pt idx="8">
                  <c:v>34015</c:v>
                </c:pt>
                <c:pt idx="11">
                  <c:v>39523</c:v>
                </c:pt>
                <c:pt idx="14">
                  <c:v>43806</c:v>
                </c:pt>
              </c:numCache>
            </c:numRef>
          </c:val>
          <c:extLst>
            <c:ext xmlns:c16="http://schemas.microsoft.com/office/drawing/2014/chart" uri="{C3380CC4-5D6E-409C-BE32-E72D297353CC}">
              <c16:uniqueId val="{00000002-5B05-41D4-93F2-4D83900413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05-41D4-93F2-4D83900413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05-41D4-93F2-4D83900413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27</c:v>
                </c:pt>
                <c:pt idx="3">
                  <c:v>221</c:v>
                </c:pt>
                <c:pt idx="6">
                  <c:v>207</c:v>
                </c:pt>
                <c:pt idx="9">
                  <c:v>191</c:v>
                </c:pt>
                <c:pt idx="12">
                  <c:v>179</c:v>
                </c:pt>
              </c:numCache>
            </c:numRef>
          </c:val>
          <c:extLst>
            <c:ext xmlns:c16="http://schemas.microsoft.com/office/drawing/2014/chart" uri="{C3380CC4-5D6E-409C-BE32-E72D297353CC}">
              <c16:uniqueId val="{00000005-5B05-41D4-93F2-4D83900413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21474</c:v>
                </c:pt>
                <c:pt idx="3">
                  <c:v>21167</c:v>
                </c:pt>
                <c:pt idx="6">
                  <c:v>21290</c:v>
                </c:pt>
                <c:pt idx="9">
                  <c:v>22097</c:v>
                </c:pt>
                <c:pt idx="12">
                  <c:v>22163</c:v>
                </c:pt>
              </c:numCache>
            </c:numRef>
          </c:val>
          <c:extLst>
            <c:ext xmlns:c16="http://schemas.microsoft.com/office/drawing/2014/chart" uri="{C3380CC4-5D6E-409C-BE32-E72D297353CC}">
              <c16:uniqueId val="{00000006-5B05-41D4-93F2-4D83900413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215</c:v>
                </c:pt>
                <c:pt idx="3">
                  <c:v>145</c:v>
                </c:pt>
                <c:pt idx="6">
                  <c:v>82</c:v>
                </c:pt>
                <c:pt idx="9">
                  <c:v>72</c:v>
                </c:pt>
                <c:pt idx="12">
                  <c:v>65</c:v>
                </c:pt>
              </c:numCache>
            </c:numRef>
          </c:val>
          <c:extLst>
            <c:ext xmlns:c16="http://schemas.microsoft.com/office/drawing/2014/chart" uri="{C3380CC4-5D6E-409C-BE32-E72D297353CC}">
              <c16:uniqueId val="{00000007-5B05-41D4-93F2-4D83900413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35808</c:v>
                </c:pt>
                <c:pt idx="3">
                  <c:v>35062</c:v>
                </c:pt>
                <c:pt idx="6">
                  <c:v>33443</c:v>
                </c:pt>
                <c:pt idx="9">
                  <c:v>31716</c:v>
                </c:pt>
                <c:pt idx="12">
                  <c:v>29197</c:v>
                </c:pt>
              </c:numCache>
            </c:numRef>
          </c:val>
          <c:extLst>
            <c:ext xmlns:c16="http://schemas.microsoft.com/office/drawing/2014/chart" uri="{C3380CC4-5D6E-409C-BE32-E72D297353CC}">
              <c16:uniqueId val="{00000008-5B05-41D4-93F2-4D83900413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7946</c:v>
                </c:pt>
                <c:pt idx="3">
                  <c:v>6547</c:v>
                </c:pt>
                <c:pt idx="6">
                  <c:v>5290</c:v>
                </c:pt>
                <c:pt idx="9">
                  <c:v>7892</c:v>
                </c:pt>
                <c:pt idx="12">
                  <c:v>6846</c:v>
                </c:pt>
              </c:numCache>
            </c:numRef>
          </c:val>
          <c:extLst>
            <c:ext xmlns:c16="http://schemas.microsoft.com/office/drawing/2014/chart" uri="{C3380CC4-5D6E-409C-BE32-E72D297353CC}">
              <c16:uniqueId val="{00000009-5B05-41D4-93F2-4D83900413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142163</c:v>
                </c:pt>
                <c:pt idx="3">
                  <c:v>137751</c:v>
                </c:pt>
                <c:pt idx="6">
                  <c:v>138666</c:v>
                </c:pt>
                <c:pt idx="9">
                  <c:v>138519</c:v>
                </c:pt>
                <c:pt idx="12">
                  <c:v>133801</c:v>
                </c:pt>
              </c:numCache>
            </c:numRef>
          </c:val>
          <c:extLst>
            <c:ext xmlns:c16="http://schemas.microsoft.com/office/drawing/2014/chart" uri="{C3380CC4-5D6E-409C-BE32-E72D297353CC}">
              <c16:uniqueId val="{0000000A-5B05-41D4-93F2-4D83900413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7446</c:v>
                </c:pt>
                <c:pt idx="2">
                  <c:v>#N/A</c:v>
                </c:pt>
                <c:pt idx="3">
                  <c:v>#N/A</c:v>
                </c:pt>
                <c:pt idx="4">
                  <c:v>5409</c:v>
                </c:pt>
                <c:pt idx="5">
                  <c:v>#N/A</c:v>
                </c:pt>
                <c:pt idx="6">
                  <c:v>#N/A</c:v>
                </c:pt>
                <c:pt idx="7">
                  <c:v>5559</c:v>
                </c:pt>
                <c:pt idx="8">
                  <c:v>#N/A</c:v>
                </c:pt>
                <c:pt idx="9">
                  <c:v>#N/A</c:v>
                </c:pt>
                <c:pt idx="10">
                  <c:v>4351</c:v>
                </c:pt>
                <c:pt idx="11">
                  <c:v>#N/A</c:v>
                </c:pt>
                <c:pt idx="12">
                  <c:v>#N/A</c:v>
                </c:pt>
                <c:pt idx="13">
                  <c:v>0</c:v>
                </c:pt>
                <c:pt idx="14">
                  <c:v>#N/A</c:v>
                </c:pt>
              </c:numCache>
            </c:numRef>
          </c:val>
          <c:smooth val="0"/>
          <c:extLst>
            <c:ext xmlns:c16="http://schemas.microsoft.com/office/drawing/2014/chart" uri="{C3380CC4-5D6E-409C-BE32-E72D297353CC}">
              <c16:uniqueId val="{0000000B-5B05-41D4-93F2-4D83900413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17864</c:v>
                </c:pt>
                <c:pt idx="1">
                  <c:v>20237</c:v>
                </c:pt>
                <c:pt idx="2">
                  <c:v>20738</c:v>
                </c:pt>
              </c:numCache>
            </c:numRef>
          </c:val>
          <c:extLst>
            <c:ext xmlns:c16="http://schemas.microsoft.com/office/drawing/2014/chart" uri="{C3380CC4-5D6E-409C-BE32-E72D297353CC}">
              <c16:uniqueId val="{00000000-D6A1-4775-AFC2-24313F5F8C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3496</c:v>
                </c:pt>
                <c:pt idx="1">
                  <c:v>3496</c:v>
                </c:pt>
                <c:pt idx="2">
                  <c:v>3494</c:v>
                </c:pt>
              </c:numCache>
            </c:numRef>
          </c:val>
          <c:extLst>
            <c:ext xmlns:c16="http://schemas.microsoft.com/office/drawing/2014/chart" uri="{C3380CC4-5D6E-409C-BE32-E72D297353CC}">
              <c16:uniqueId val="{00000001-D6A1-4775-AFC2-24313F5F8C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8253</c:v>
                </c:pt>
                <c:pt idx="1">
                  <c:v>11190</c:v>
                </c:pt>
                <c:pt idx="2">
                  <c:v>15475</c:v>
                </c:pt>
              </c:numCache>
            </c:numRef>
          </c:val>
          <c:extLst>
            <c:ext xmlns:c16="http://schemas.microsoft.com/office/drawing/2014/chart" uri="{C3380CC4-5D6E-409C-BE32-E72D297353CC}">
              <c16:uniqueId val="{00000002-D6A1-4775-AFC2-24313F5F8C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の額は増加傾向にある。主な要因としては都市計画関連事業の地方債償還額及び下水道事業に係る地方債償還額に対する繰出金が減少したことにより、特定財源の充当額が減少したことがあげられる。</a:t>
          </a:r>
        </a:p>
        <a:p>
          <a:r>
            <a:rPr kumimoji="1" lang="ja-JP" altLang="en-US" sz="1200">
              <a:latin typeface="ＭＳ ゴシック" pitchFamily="49" charset="-128"/>
              <a:ea typeface="ＭＳ ゴシック" pitchFamily="49" charset="-128"/>
            </a:rPr>
            <a:t>　今後は公共施設の老朽化対策などの投資的経費の増大によって多額の市債発行が見込まれており、公債費が増加傾向で推移することが予測され、それに伴い実質公債費比率が悪化することが考えられる。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の額は減少傾向である。これは、震災復興事業に係る市債の償還が進んでいる一方で、これまで投資的事業が十分に行えていなかったことで、市債発行額が抑制されていたことや、下水道事業などの公営企業債等繰入見込額の減、充当可能基金の増などによるものである。令和４年度においては一般会計等の前年度末地方債現在高が減となったことなどにより、将来負担比率の分子の額は減となった。</a:t>
          </a:r>
        </a:p>
        <a:p>
          <a:r>
            <a:rPr kumimoji="1" lang="ja-JP" altLang="en-US" sz="1200">
              <a:latin typeface="ＭＳ ゴシック" pitchFamily="49" charset="-128"/>
              <a:ea typeface="ＭＳ ゴシック" pitchFamily="49" charset="-128"/>
            </a:rPr>
            <a:t>　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兵庫県西宮市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・都市計画税の令和３年度における歳入決算額と都市計画税充当額との差額である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億円を積立て、公共施設保全積立基金においては令和３年度の決算剰余金の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％にあたる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億円を積立て２億円を取崩したこと等により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・西宮市財政基金等を活用して、公共施設の老朽化対策や社会保障関連経費の伸びなどに対応していくため、基金残高の減少を予測している。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・西宮市都市計画事業基金：都市計画事業又は土地区画整理事業</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・西宮市公共施設保全積立基金：公共施設の修繕又は改修</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・西宮市都市計画事業基金：令和３年度における歳入決算額と都市計画税充当額との差額である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・西宮市公共施設保全積立基金：令和３年度の決算剰余金の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％にあたる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億円を積立て２億円を取崩したこと等による増加。</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・西宮市都市計画事業基金：令和４年度における歳入決算額と都市計画税充当額との差額である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億円を令和５年度に積立てる。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・西宮市公共施設保全積立基金：公共施設の計画的な修繕・改修のための財源確保と、事業費の年度間の平準化を図るため、前年度決算剰余金の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％又は６億円のうち、高いほうの金額を毎年積立て、取崩については運用基準に基づき充当を行っていく。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・令和３年度決算における一般会計の実質収支額の２分の１である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億円を積立てたものの、資金不足に対応するため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億円の取崩しをしたことにより５億円の増加となった。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・公共施設の老朽化対策や、社会保障関連経費の伸びなどにより収支不足が見込まれていることから基金残高の減少を予測しているが、財政の健全化を損ねないよう基金残高の維持に努める。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・県への令和４年度上半期分における災害援護資金の償還のために基金を取崩したことによる減少。</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・繰上償還等に備えて、一定の基金残高を維持するよう努めていく。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482,796
475,000
99.96
201,067,541
200,150,332
520,113
101,589,657
133,024,882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市税収入の増などにより、令和４年度の単年度指数は前年度に比べ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本市においては市民一人あたりの市税収入が他市より多いことから、比較的強い数値を維持しており、類似団体平均と比較しても高くなっている。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514850" y="6141176"/>
          <a:ext cx="0" cy="1400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4584700" y="588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425950" y="6141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58057</xdr:rowOff>
    </xdr:to>
    <xdr:cxnSp macro="">
      <xdr:nvCxnSpPr>
        <xdr:cNvPr id="71" name="直線コネクタ 70"/>
        <xdr:cNvCxnSpPr/>
      </xdr:nvCxnSpPr>
      <xdr:spPr>
        <a:xfrm>
          <a:off x="3752850" y="676365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58057</xdr:rowOff>
    </xdr:to>
    <xdr:cxnSp macro="">
      <xdr:nvCxnSpPr>
        <xdr:cNvPr id="74" name="直線コネクタ 73"/>
        <xdr:cNvCxnSpPr/>
      </xdr:nvCxnSpPr>
      <xdr:spPr>
        <a:xfrm>
          <a:off x="2940050" y="6729185"/>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409950" y="70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40822</xdr:rowOff>
    </xdr:to>
    <xdr:cxnSp macro="">
      <xdr:nvCxnSpPr>
        <xdr:cNvPr id="77" name="直線コネクタ 76"/>
        <xdr:cNvCxnSpPr/>
      </xdr:nvCxnSpPr>
      <xdr:spPr>
        <a:xfrm flipV="1">
          <a:off x="2127250" y="6729185"/>
          <a:ext cx="8128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28892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5971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58057</xdr:rowOff>
    </xdr:to>
    <xdr:cxnSp macro="">
      <xdr:nvCxnSpPr>
        <xdr:cNvPr id="80" name="直線コネクタ 79"/>
        <xdr:cNvCxnSpPr/>
      </xdr:nvCxnSpPr>
      <xdr:spPr>
        <a:xfrm flipV="1">
          <a:off x="1333500" y="6746422"/>
          <a:ext cx="7937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0955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7843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2827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9715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xdr:cNvSpPr/>
      </xdr:nvSpPr>
      <xdr:spPr>
        <a:xfrm>
          <a:off x="4464050" y="67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xdr:cNvSpPr txBox="1"/>
      </xdr:nvSpPr>
      <xdr:spPr>
        <a:xfrm>
          <a:off x="4584700" y="656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xdr:cNvSpPr/>
      </xdr:nvSpPr>
      <xdr:spPr>
        <a:xfrm>
          <a:off x="3702050" y="67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xdr:cNvSpPr txBox="1"/>
      </xdr:nvSpPr>
      <xdr:spPr>
        <a:xfrm>
          <a:off x="3409950" y="648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xdr:cNvSpPr/>
      </xdr:nvSpPr>
      <xdr:spPr>
        <a:xfrm>
          <a:off x="2889250" y="6682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xdr:cNvSpPr txBox="1"/>
      </xdr:nvSpPr>
      <xdr:spPr>
        <a:xfrm>
          <a:off x="2597150" y="645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xdr:cNvSpPr/>
      </xdr:nvSpPr>
      <xdr:spPr>
        <a:xfrm>
          <a:off x="2095500" y="66994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xdr:cNvSpPr txBox="1"/>
      </xdr:nvSpPr>
      <xdr:spPr>
        <a:xfrm>
          <a:off x="1784350" y="647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8" name="楕円 97"/>
        <xdr:cNvSpPr/>
      </xdr:nvSpPr>
      <xdr:spPr>
        <a:xfrm>
          <a:off x="1282700" y="67128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9" name="テキスト ボックス 98"/>
        <xdr:cNvSpPr txBox="1"/>
      </xdr:nvSpPr>
      <xdr:spPr>
        <a:xfrm>
          <a:off x="97155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臨時財政対策債や地方交付税などの経常一般財源が減となるとともに、扶助費や物件費などの経常的な経費に要する一般財源が増となったことにより、令和３年度と比べ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依然、人件費が高い水準にあることから、類似団体に比べ硬直化した財政構造となっている。引き続き内部管理経費及び事業・施策の見直し等により歳出の抑制を図るとともに、歳入の確保に努め、一層の改善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514850" y="9899396"/>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4584700" y="111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425950" y="11224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4584700" y="96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425950" y="9899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70612</xdr:rowOff>
    </xdr:from>
    <xdr:to>
      <xdr:col>23</xdr:col>
      <xdr:colOff>133350</xdr:colOff>
      <xdr:row>66</xdr:row>
      <xdr:rowOff>39116</xdr:rowOff>
    </xdr:to>
    <xdr:cxnSp macro="">
      <xdr:nvCxnSpPr>
        <xdr:cNvPr id="132" name="直線コネクタ 131"/>
        <xdr:cNvCxnSpPr/>
      </xdr:nvCxnSpPr>
      <xdr:spPr>
        <a:xfrm>
          <a:off x="3752850" y="10967212"/>
          <a:ext cx="762000" cy="1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xdr:cNvSpPr txBox="1"/>
      </xdr:nvSpPr>
      <xdr:spPr>
        <a:xfrm>
          <a:off x="4584700" y="10687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464050"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66</xdr:row>
      <xdr:rowOff>72898</xdr:rowOff>
    </xdr:to>
    <xdr:cxnSp macro="">
      <xdr:nvCxnSpPr>
        <xdr:cNvPr id="135" name="直線コネクタ 134"/>
        <xdr:cNvCxnSpPr/>
      </xdr:nvCxnSpPr>
      <xdr:spPr>
        <a:xfrm flipV="1">
          <a:off x="2940050" y="10967212"/>
          <a:ext cx="8128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3702050" y="10682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xdr:cNvSpPr txBox="1"/>
      </xdr:nvSpPr>
      <xdr:spPr>
        <a:xfrm>
          <a:off x="3409950" y="1045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72898</xdr:rowOff>
    </xdr:from>
    <xdr:to>
      <xdr:col>15</xdr:col>
      <xdr:colOff>82550</xdr:colOff>
      <xdr:row>67</xdr:row>
      <xdr:rowOff>12446</xdr:rowOff>
    </xdr:to>
    <xdr:cxnSp macro="">
      <xdr:nvCxnSpPr>
        <xdr:cNvPr id="138" name="直線コネクタ 137"/>
        <xdr:cNvCxnSpPr/>
      </xdr:nvCxnSpPr>
      <xdr:spPr>
        <a:xfrm flipV="1">
          <a:off x="2127250" y="11137138"/>
          <a:ext cx="8128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2889250" y="10871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xdr:cNvSpPr txBox="1"/>
      </xdr:nvSpPr>
      <xdr:spPr>
        <a:xfrm>
          <a:off x="2597150" y="106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147828</xdr:rowOff>
    </xdr:from>
    <xdr:to>
      <xdr:col>11</xdr:col>
      <xdr:colOff>31750</xdr:colOff>
      <xdr:row>67</xdr:row>
      <xdr:rowOff>12446</xdr:rowOff>
    </xdr:to>
    <xdr:cxnSp macro="">
      <xdr:nvCxnSpPr>
        <xdr:cNvPr id="141" name="直線コネクタ 140"/>
        <xdr:cNvCxnSpPr/>
      </xdr:nvCxnSpPr>
      <xdr:spPr>
        <a:xfrm>
          <a:off x="1333500" y="11044428"/>
          <a:ext cx="793750" cy="1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095500" y="108767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xdr:cNvSpPr txBox="1"/>
      </xdr:nvSpPr>
      <xdr:spPr>
        <a:xfrm>
          <a:off x="1784350" y="1064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282700" y="108478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xdr:cNvSpPr txBox="1"/>
      </xdr:nvSpPr>
      <xdr:spPr>
        <a:xfrm>
          <a:off x="971550" y="1062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159766</xdr:rowOff>
    </xdr:from>
    <xdr:to>
      <xdr:col>23</xdr:col>
      <xdr:colOff>184150</xdr:colOff>
      <xdr:row>66</xdr:row>
      <xdr:rowOff>89916</xdr:rowOff>
    </xdr:to>
    <xdr:sp macro="" textlink="">
      <xdr:nvSpPr>
        <xdr:cNvPr id="151" name="楕円 150"/>
        <xdr:cNvSpPr/>
      </xdr:nvSpPr>
      <xdr:spPr>
        <a:xfrm>
          <a:off x="4464050" y="11056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55643</xdr:rowOff>
    </xdr:from>
    <xdr:ext cx="762000" cy="259045"/>
    <xdr:sp macro="" textlink="">
      <xdr:nvSpPr>
        <xdr:cNvPr id="152" name="財政構造の弾力性該当値テキスト"/>
        <xdr:cNvSpPr txBox="1"/>
      </xdr:nvSpPr>
      <xdr:spPr>
        <a:xfrm>
          <a:off x="45847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53" name="楕円 152"/>
        <xdr:cNvSpPr/>
      </xdr:nvSpPr>
      <xdr:spPr>
        <a:xfrm>
          <a:off x="3702050" y="109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54" name="テキスト ボックス 153"/>
        <xdr:cNvSpPr txBox="1"/>
      </xdr:nvSpPr>
      <xdr:spPr>
        <a:xfrm>
          <a:off x="3409950" y="1100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22098</xdr:rowOff>
    </xdr:from>
    <xdr:to>
      <xdr:col>15</xdr:col>
      <xdr:colOff>133350</xdr:colOff>
      <xdr:row>66</xdr:row>
      <xdr:rowOff>123698</xdr:rowOff>
    </xdr:to>
    <xdr:sp macro="" textlink="">
      <xdr:nvSpPr>
        <xdr:cNvPr id="155" name="楕円 154"/>
        <xdr:cNvSpPr/>
      </xdr:nvSpPr>
      <xdr:spPr>
        <a:xfrm>
          <a:off x="2889250" y="1108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108475</xdr:rowOff>
    </xdr:from>
    <xdr:ext cx="762000" cy="259045"/>
    <xdr:sp macro="" textlink="">
      <xdr:nvSpPr>
        <xdr:cNvPr id="156" name="テキスト ボックス 155"/>
        <xdr:cNvSpPr txBox="1"/>
      </xdr:nvSpPr>
      <xdr:spPr>
        <a:xfrm>
          <a:off x="2597150" y="1117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133096</xdr:rowOff>
    </xdr:from>
    <xdr:to>
      <xdr:col>11</xdr:col>
      <xdr:colOff>82550</xdr:colOff>
      <xdr:row>67</xdr:row>
      <xdr:rowOff>63246</xdr:rowOff>
    </xdr:to>
    <xdr:sp macro="" textlink="">
      <xdr:nvSpPr>
        <xdr:cNvPr id="157" name="楕円 156"/>
        <xdr:cNvSpPr/>
      </xdr:nvSpPr>
      <xdr:spPr>
        <a:xfrm>
          <a:off x="2095500" y="1119733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48023</xdr:rowOff>
    </xdr:from>
    <xdr:ext cx="762000" cy="259045"/>
    <xdr:sp macro="" textlink="">
      <xdr:nvSpPr>
        <xdr:cNvPr id="158" name="テキスト ボックス 157"/>
        <xdr:cNvSpPr txBox="1"/>
      </xdr:nvSpPr>
      <xdr:spPr>
        <a:xfrm>
          <a:off x="1784350" y="1127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97028</xdr:rowOff>
    </xdr:from>
    <xdr:to>
      <xdr:col>7</xdr:col>
      <xdr:colOff>31750</xdr:colOff>
      <xdr:row>66</xdr:row>
      <xdr:rowOff>27178</xdr:rowOff>
    </xdr:to>
    <xdr:sp macro="" textlink="">
      <xdr:nvSpPr>
        <xdr:cNvPr id="159" name="楕円 158"/>
        <xdr:cNvSpPr/>
      </xdr:nvSpPr>
      <xdr:spPr>
        <a:xfrm>
          <a:off x="1282700" y="1099362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11955</xdr:rowOff>
    </xdr:from>
    <xdr:ext cx="762000" cy="259045"/>
    <xdr:sp macro="" textlink="">
      <xdr:nvSpPr>
        <xdr:cNvPr id="160" name="テキスト ボックス 159"/>
        <xdr:cNvSpPr txBox="1"/>
      </xdr:nvSpPr>
      <xdr:spPr>
        <a:xfrm>
          <a:off x="971550" y="1107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退職手当を除いた人件費は、会計年度任用職員数の増に伴う報酬等の増などにより、前年度と比べ増となった。物件費等は新型コロナワクチン総接種回数の減などにより、前年度と比べ減となった。人件費が類似団体平均を上回っている要因としては、市立高等学校を有していることや学校給食事業を直営で行っていることなどにより人件費総額が高いことが考えられる。物件費等においては、市営住宅等の維持管理経費や、学校給食の公金化の影響などにより物件費等の総額が高いことが考えられる。</a:t>
          </a:r>
        </a:p>
        <a:p>
          <a:r>
            <a:rPr kumimoji="1" lang="ja-JP" altLang="en-US" sz="1100">
              <a:latin typeface="ＭＳ Ｐゴシック" panose="020B0600070205080204" pitchFamily="50" charset="-128"/>
              <a:ea typeface="ＭＳ Ｐゴシック" panose="020B0600070205080204" pitchFamily="50" charset="-128"/>
            </a:rPr>
            <a:t>　今後も類似団体平均を上回る経費については適正な運営となっているか分析を進める。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514850" y="13528884"/>
          <a:ext cx="0" cy="13179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4584700" y="1481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425950" y="148468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4584700" y="132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425950" y="13528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98751</xdr:rowOff>
    </xdr:from>
    <xdr:to>
      <xdr:col>23</xdr:col>
      <xdr:colOff>133350</xdr:colOff>
      <xdr:row>85</xdr:row>
      <xdr:rowOff>119924</xdr:rowOff>
    </xdr:to>
    <xdr:cxnSp macro="">
      <xdr:nvCxnSpPr>
        <xdr:cNvPr id="195" name="直線コネクタ 194"/>
        <xdr:cNvCxnSpPr/>
      </xdr:nvCxnSpPr>
      <xdr:spPr>
        <a:xfrm>
          <a:off x="3752850" y="14348151"/>
          <a:ext cx="762000" cy="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xdr:cNvSpPr txBox="1"/>
      </xdr:nvSpPr>
      <xdr:spPr>
        <a:xfrm>
          <a:off x="4584700" y="1392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464050" y="14078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5173</xdr:rowOff>
    </xdr:from>
    <xdr:to>
      <xdr:col>19</xdr:col>
      <xdr:colOff>133350</xdr:colOff>
      <xdr:row>85</xdr:row>
      <xdr:rowOff>98751</xdr:rowOff>
    </xdr:to>
    <xdr:cxnSp macro="">
      <xdr:nvCxnSpPr>
        <xdr:cNvPr id="198" name="直線コネクタ 197"/>
        <xdr:cNvCxnSpPr/>
      </xdr:nvCxnSpPr>
      <xdr:spPr>
        <a:xfrm>
          <a:off x="2940050" y="14086933"/>
          <a:ext cx="812800" cy="26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3702050" y="1398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xdr:cNvSpPr txBox="1"/>
      </xdr:nvSpPr>
      <xdr:spPr>
        <a:xfrm>
          <a:off x="3409950" y="1375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103228</xdr:rowOff>
    </xdr:from>
    <xdr:to>
      <xdr:col>15</xdr:col>
      <xdr:colOff>82550</xdr:colOff>
      <xdr:row>84</xdr:row>
      <xdr:rowOff>5173</xdr:rowOff>
    </xdr:to>
    <xdr:cxnSp macro="">
      <xdr:nvCxnSpPr>
        <xdr:cNvPr id="201" name="直線コネクタ 200"/>
        <xdr:cNvCxnSpPr/>
      </xdr:nvCxnSpPr>
      <xdr:spPr>
        <a:xfrm>
          <a:off x="2127250" y="14017348"/>
          <a:ext cx="812800" cy="6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2889250" y="13827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xdr:cNvSpPr txBox="1"/>
      </xdr:nvSpPr>
      <xdr:spPr>
        <a:xfrm>
          <a:off x="2597150" y="135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48130</xdr:rowOff>
    </xdr:from>
    <xdr:to>
      <xdr:col>11</xdr:col>
      <xdr:colOff>31750</xdr:colOff>
      <xdr:row>83</xdr:row>
      <xdr:rowOff>103228</xdr:rowOff>
    </xdr:to>
    <xdr:cxnSp macro="">
      <xdr:nvCxnSpPr>
        <xdr:cNvPr id="204" name="直線コネクタ 203"/>
        <xdr:cNvCxnSpPr/>
      </xdr:nvCxnSpPr>
      <xdr:spPr>
        <a:xfrm>
          <a:off x="1333500" y="13962250"/>
          <a:ext cx="793750" cy="5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095500" y="136674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xdr:cNvSpPr txBox="1"/>
      </xdr:nvSpPr>
      <xdr:spPr>
        <a:xfrm>
          <a:off x="1784350" y="1344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282700" y="136157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xdr:cNvSpPr txBox="1"/>
      </xdr:nvSpPr>
      <xdr:spPr>
        <a:xfrm>
          <a:off x="971550" y="1339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69124</xdr:rowOff>
    </xdr:from>
    <xdr:to>
      <xdr:col>23</xdr:col>
      <xdr:colOff>184150</xdr:colOff>
      <xdr:row>85</xdr:row>
      <xdr:rowOff>170724</xdr:rowOff>
    </xdr:to>
    <xdr:sp macro="" textlink="">
      <xdr:nvSpPr>
        <xdr:cNvPr id="214" name="楕円 213"/>
        <xdr:cNvSpPr/>
      </xdr:nvSpPr>
      <xdr:spPr>
        <a:xfrm>
          <a:off x="4464050" y="143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41201</xdr:rowOff>
    </xdr:from>
    <xdr:ext cx="762000" cy="259045"/>
    <xdr:sp macro="" textlink="">
      <xdr:nvSpPr>
        <xdr:cNvPr id="215" name="人件費・物件費等の状況該当値テキスト"/>
        <xdr:cNvSpPr txBox="1"/>
      </xdr:nvSpPr>
      <xdr:spPr>
        <a:xfrm>
          <a:off x="4584700" y="1429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47951</xdr:rowOff>
    </xdr:from>
    <xdr:to>
      <xdr:col>19</xdr:col>
      <xdr:colOff>184150</xdr:colOff>
      <xdr:row>85</xdr:row>
      <xdr:rowOff>149551</xdr:rowOff>
    </xdr:to>
    <xdr:sp macro="" textlink="">
      <xdr:nvSpPr>
        <xdr:cNvPr id="216" name="楕円 215"/>
        <xdr:cNvSpPr/>
      </xdr:nvSpPr>
      <xdr:spPr>
        <a:xfrm>
          <a:off x="3702050" y="142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134328</xdr:rowOff>
    </xdr:from>
    <xdr:ext cx="736600" cy="259045"/>
    <xdr:sp macro="" textlink="">
      <xdr:nvSpPr>
        <xdr:cNvPr id="217" name="テキスト ボックス 216"/>
        <xdr:cNvSpPr txBox="1"/>
      </xdr:nvSpPr>
      <xdr:spPr>
        <a:xfrm>
          <a:off x="3409950" y="1438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125823</xdr:rowOff>
    </xdr:from>
    <xdr:to>
      <xdr:col>15</xdr:col>
      <xdr:colOff>133350</xdr:colOff>
      <xdr:row>84</xdr:row>
      <xdr:rowOff>55973</xdr:rowOff>
    </xdr:to>
    <xdr:sp macro="" textlink="">
      <xdr:nvSpPr>
        <xdr:cNvPr id="218" name="楕円 217"/>
        <xdr:cNvSpPr/>
      </xdr:nvSpPr>
      <xdr:spPr>
        <a:xfrm>
          <a:off x="2889250" y="14039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40750</xdr:rowOff>
    </xdr:from>
    <xdr:ext cx="762000" cy="259045"/>
    <xdr:sp macro="" textlink="">
      <xdr:nvSpPr>
        <xdr:cNvPr id="219" name="テキスト ボックス 218"/>
        <xdr:cNvSpPr txBox="1"/>
      </xdr:nvSpPr>
      <xdr:spPr>
        <a:xfrm>
          <a:off x="2597150" y="14122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52428</xdr:rowOff>
    </xdr:from>
    <xdr:to>
      <xdr:col>11</xdr:col>
      <xdr:colOff>82550</xdr:colOff>
      <xdr:row>83</xdr:row>
      <xdr:rowOff>154028</xdr:rowOff>
    </xdr:to>
    <xdr:sp macro="" textlink="">
      <xdr:nvSpPr>
        <xdr:cNvPr id="220" name="楕円 219"/>
        <xdr:cNvSpPr/>
      </xdr:nvSpPr>
      <xdr:spPr>
        <a:xfrm>
          <a:off x="2095500" y="139665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138805</xdr:rowOff>
    </xdr:from>
    <xdr:ext cx="762000" cy="259045"/>
    <xdr:sp macro="" textlink="">
      <xdr:nvSpPr>
        <xdr:cNvPr id="221" name="テキスト ボックス 220"/>
        <xdr:cNvSpPr txBox="1"/>
      </xdr:nvSpPr>
      <xdr:spPr>
        <a:xfrm>
          <a:off x="1784350" y="1405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168780</xdr:rowOff>
    </xdr:from>
    <xdr:to>
      <xdr:col>7</xdr:col>
      <xdr:colOff>31750</xdr:colOff>
      <xdr:row>83</xdr:row>
      <xdr:rowOff>98930</xdr:rowOff>
    </xdr:to>
    <xdr:sp macro="" textlink="">
      <xdr:nvSpPr>
        <xdr:cNvPr id="222" name="楕円 221"/>
        <xdr:cNvSpPr/>
      </xdr:nvSpPr>
      <xdr:spPr>
        <a:xfrm>
          <a:off x="1282700" y="139152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83707</xdr:rowOff>
    </xdr:from>
    <xdr:ext cx="762000" cy="259045"/>
    <xdr:sp macro="" textlink="">
      <xdr:nvSpPr>
        <xdr:cNvPr id="223" name="テキスト ボックス 222"/>
        <xdr:cNvSpPr txBox="1"/>
      </xdr:nvSpPr>
      <xdr:spPr>
        <a:xfrm>
          <a:off x="971550" y="1399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令和５年度に、職務給の原則をより一層徹底した給料表を導入し、</a:t>
          </a:r>
          <a:r>
            <a:rPr kumimoji="1" lang="en-US" altLang="ja-JP" sz="1200">
              <a:latin typeface="ＭＳ Ｐゴシック" panose="020B0600070205080204" pitchFamily="50" charset="-128"/>
              <a:ea typeface="ＭＳ Ｐゴシック" panose="020B0600070205080204" pitchFamily="50" charset="-128"/>
            </a:rPr>
            <a:t>55</a:t>
          </a:r>
          <a:r>
            <a:rPr kumimoji="1" lang="ja-JP" altLang="en-US" sz="1200">
              <a:latin typeface="ＭＳ Ｐゴシック" panose="020B0600070205080204" pitchFamily="50" charset="-128"/>
              <a:ea typeface="ＭＳ Ｐゴシック" panose="020B0600070205080204" pitchFamily="50" charset="-128"/>
            </a:rPr>
            <a:t>歳超職員の昇給を停止する等、給与制度の見直しを実施しており、この見直しによって給与水準は今後逓減していくものと見込んでいる。今後も市民に理解される給与水準となるよう努めていく。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5474950" y="13455650"/>
          <a:ext cx="0" cy="155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119743</xdr:rowOff>
    </xdr:to>
    <xdr:cxnSp macro="">
      <xdr:nvCxnSpPr>
        <xdr:cNvPr id="259" name="直線コネクタ 258"/>
        <xdr:cNvCxnSpPr/>
      </xdr:nvCxnSpPr>
      <xdr:spPr>
        <a:xfrm>
          <a:off x="14712950" y="1470442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5563850" y="141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119743</xdr:rowOff>
    </xdr:to>
    <xdr:cxnSp macro="">
      <xdr:nvCxnSpPr>
        <xdr:cNvPr id="262" name="直線コネクタ 261"/>
        <xdr:cNvCxnSpPr/>
      </xdr:nvCxnSpPr>
      <xdr:spPr>
        <a:xfrm>
          <a:off x="13903960" y="14687187"/>
          <a:ext cx="80899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xdr:cNvSpPr txBox="1"/>
      </xdr:nvSpPr>
      <xdr:spPr>
        <a:xfrm>
          <a:off x="14370050" y="14123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102507</xdr:rowOff>
    </xdr:to>
    <xdr:cxnSp macro="">
      <xdr:nvCxnSpPr>
        <xdr:cNvPr id="265" name="直線コネクタ 264"/>
        <xdr:cNvCxnSpPr/>
      </xdr:nvCxnSpPr>
      <xdr:spPr>
        <a:xfrm>
          <a:off x="13106400" y="14652716"/>
          <a:ext cx="79756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3868400" y="143854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355725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119743</xdr:rowOff>
    </xdr:to>
    <xdr:cxnSp macro="">
      <xdr:nvCxnSpPr>
        <xdr:cNvPr id="268" name="直線コネクタ 267"/>
        <xdr:cNvCxnSpPr/>
      </xdr:nvCxnSpPr>
      <xdr:spPr>
        <a:xfrm flipV="1">
          <a:off x="12293600" y="14652716"/>
          <a:ext cx="8128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3055600" y="1440270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2763500" y="1417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2242800" y="144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1950700" y="1420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8" name="楕円 277"/>
        <xdr:cNvSpPr/>
      </xdr:nvSpPr>
      <xdr:spPr>
        <a:xfrm>
          <a:off x="15427960" y="146536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9" name="給与水準   （国との比較）該当値テキスト"/>
        <xdr:cNvSpPr txBox="1"/>
      </xdr:nvSpPr>
      <xdr:spPr>
        <a:xfrm>
          <a:off x="15563850" y="1462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80" name="楕円 279"/>
        <xdr:cNvSpPr/>
      </xdr:nvSpPr>
      <xdr:spPr>
        <a:xfrm>
          <a:off x="14665960" y="146536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81" name="テキスト ボックス 280"/>
        <xdr:cNvSpPr txBox="1"/>
      </xdr:nvSpPr>
      <xdr:spPr>
        <a:xfrm>
          <a:off x="14370050" y="1474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2" name="楕円 281"/>
        <xdr:cNvSpPr/>
      </xdr:nvSpPr>
      <xdr:spPr>
        <a:xfrm>
          <a:off x="13868400" y="146363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3" name="テキスト ボックス 282"/>
        <xdr:cNvSpPr txBox="1"/>
      </xdr:nvSpPr>
      <xdr:spPr>
        <a:xfrm>
          <a:off x="13557250" y="147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4" name="楕円 283"/>
        <xdr:cNvSpPr/>
      </xdr:nvSpPr>
      <xdr:spPr>
        <a:xfrm>
          <a:off x="13055600" y="1460191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5" name="テキスト ボックス 284"/>
        <xdr:cNvSpPr txBox="1"/>
      </xdr:nvSpPr>
      <xdr:spPr>
        <a:xfrm>
          <a:off x="12763500" y="146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6" name="楕円 285"/>
        <xdr:cNvSpPr/>
      </xdr:nvSpPr>
      <xdr:spPr>
        <a:xfrm>
          <a:off x="122428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7" name="テキスト ボックス 286"/>
        <xdr:cNvSpPr txBox="1"/>
      </xdr:nvSpPr>
      <xdr:spPr>
        <a:xfrm>
          <a:off x="11950700" y="1474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年度以降、</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次にわたる行財政改善実施計画など、継続して職員数の抑制に取り組んでおり、令和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日における職員数（</a:t>
          </a:r>
          <a:r>
            <a:rPr kumimoji="1" lang="en-US" altLang="ja-JP" sz="1200">
              <a:latin typeface="ＭＳ Ｐゴシック" panose="020B0600070205080204" pitchFamily="50" charset="-128"/>
              <a:ea typeface="ＭＳ Ｐゴシック" panose="020B0600070205080204" pitchFamily="50" charset="-128"/>
            </a:rPr>
            <a:t>3,857</a:t>
          </a:r>
          <a:r>
            <a:rPr kumimoji="1" lang="ja-JP" altLang="en-US" sz="1200">
              <a:latin typeface="ＭＳ Ｐゴシック" panose="020B0600070205080204" pitchFamily="50" charset="-128"/>
              <a:ea typeface="ＭＳ Ｐゴシック" panose="020B0600070205080204" pitchFamily="50" charset="-128"/>
            </a:rPr>
            <a:t>人）は平成</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a:t>
          </a:r>
          <a:r>
            <a:rPr kumimoji="1" lang="en-US" altLang="ja-JP" sz="1200">
              <a:latin typeface="ＭＳ Ｐゴシック" panose="020B0600070205080204" pitchFamily="50" charset="-128"/>
              <a:ea typeface="ＭＳ Ｐゴシック" panose="020B0600070205080204" pitchFamily="50" charset="-128"/>
            </a:rPr>
            <a:t>4,140</a:t>
          </a:r>
          <a:r>
            <a:rPr kumimoji="1" lang="ja-JP" altLang="en-US" sz="1200">
              <a:latin typeface="ＭＳ Ｐゴシック" panose="020B0600070205080204" pitchFamily="50" charset="-128"/>
              <a:ea typeface="ＭＳ Ｐゴシック" panose="020B0600070205080204" pitchFamily="50" charset="-128"/>
            </a:rPr>
            <a:t>人）に比し、</a:t>
          </a:r>
          <a:r>
            <a:rPr kumimoji="1" lang="en-US" altLang="ja-JP" sz="1200">
              <a:latin typeface="ＭＳ Ｐゴシック" panose="020B0600070205080204" pitchFamily="50" charset="-128"/>
              <a:ea typeface="ＭＳ Ｐゴシック" panose="020B0600070205080204" pitchFamily="50" charset="-128"/>
            </a:rPr>
            <a:t>283</a:t>
          </a:r>
          <a:r>
            <a:rPr kumimoji="1" lang="ja-JP" altLang="en-US" sz="1200">
              <a:latin typeface="ＭＳ Ｐゴシック" panose="020B0600070205080204" pitchFamily="50" charset="-128"/>
              <a:ea typeface="ＭＳ Ｐゴシック" panose="020B0600070205080204" pitchFamily="50" charset="-128"/>
            </a:rPr>
            <a:t>人減員となっている。近年、行政需要の増大に対応するため、増員の傾向であるが、今後策定を予定している「定員管理計画」に基づき、事務事業や事務執行体制の見直し等を行い、業務量に見合った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5474950" y="9717193"/>
          <a:ext cx="0" cy="1530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5563850" y="112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5405100" y="1124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5563850" y="946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5405100" y="9717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84667</xdr:rowOff>
    </xdr:from>
    <xdr:to>
      <xdr:col>81</xdr:col>
      <xdr:colOff>44450</xdr:colOff>
      <xdr:row>62</xdr:row>
      <xdr:rowOff>88688</xdr:rowOff>
    </xdr:to>
    <xdr:cxnSp macro="">
      <xdr:nvCxnSpPr>
        <xdr:cNvPr id="322" name="直線コネクタ 321"/>
        <xdr:cNvCxnSpPr/>
      </xdr:nvCxnSpPr>
      <xdr:spPr>
        <a:xfrm>
          <a:off x="14712950" y="10478347"/>
          <a:ext cx="762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xdr:cNvSpPr txBox="1"/>
      </xdr:nvSpPr>
      <xdr:spPr>
        <a:xfrm>
          <a:off x="15563850" y="1014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5427960" y="10294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80645</xdr:rowOff>
    </xdr:from>
    <xdr:to>
      <xdr:col>77</xdr:col>
      <xdr:colOff>44450</xdr:colOff>
      <xdr:row>62</xdr:row>
      <xdr:rowOff>84667</xdr:rowOff>
    </xdr:to>
    <xdr:cxnSp macro="">
      <xdr:nvCxnSpPr>
        <xdr:cNvPr id="325" name="直線コネクタ 324"/>
        <xdr:cNvCxnSpPr/>
      </xdr:nvCxnSpPr>
      <xdr:spPr>
        <a:xfrm>
          <a:off x="13903960" y="10474325"/>
          <a:ext cx="80899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4665960" y="1027451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4370050" y="10051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80645</xdr:rowOff>
    </xdr:to>
    <xdr:cxnSp macro="">
      <xdr:nvCxnSpPr>
        <xdr:cNvPr id="328" name="直線コネクタ 327"/>
        <xdr:cNvCxnSpPr/>
      </xdr:nvCxnSpPr>
      <xdr:spPr>
        <a:xfrm>
          <a:off x="13106400" y="10438130"/>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3868400" y="10258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xdr:cNvSpPr txBox="1"/>
      </xdr:nvSpPr>
      <xdr:spPr>
        <a:xfrm>
          <a:off x="13557250" y="100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28363</xdr:rowOff>
    </xdr:from>
    <xdr:to>
      <xdr:col>68</xdr:col>
      <xdr:colOff>152400</xdr:colOff>
      <xdr:row>62</xdr:row>
      <xdr:rowOff>44450</xdr:rowOff>
    </xdr:to>
    <xdr:cxnSp macro="">
      <xdr:nvCxnSpPr>
        <xdr:cNvPr id="331" name="直線コネクタ 330"/>
        <xdr:cNvCxnSpPr/>
      </xdr:nvCxnSpPr>
      <xdr:spPr>
        <a:xfrm>
          <a:off x="12293600" y="10422043"/>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3055600" y="1023831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xdr:cNvSpPr txBox="1"/>
      </xdr:nvSpPr>
      <xdr:spPr>
        <a:xfrm>
          <a:off x="12763500" y="1001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2242800" y="10213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xdr:cNvSpPr txBox="1"/>
      </xdr:nvSpPr>
      <xdr:spPr>
        <a:xfrm>
          <a:off x="119507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37888</xdr:rowOff>
    </xdr:from>
    <xdr:to>
      <xdr:col>81</xdr:col>
      <xdr:colOff>95250</xdr:colOff>
      <xdr:row>62</xdr:row>
      <xdr:rowOff>139488</xdr:rowOff>
    </xdr:to>
    <xdr:sp macro="" textlink="">
      <xdr:nvSpPr>
        <xdr:cNvPr id="341" name="楕円 340"/>
        <xdr:cNvSpPr/>
      </xdr:nvSpPr>
      <xdr:spPr>
        <a:xfrm>
          <a:off x="15427960" y="1043156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9965</xdr:rowOff>
    </xdr:from>
    <xdr:ext cx="762000" cy="259045"/>
    <xdr:sp macro="" textlink="">
      <xdr:nvSpPr>
        <xdr:cNvPr id="342" name="定員管理の状況該当値テキスト"/>
        <xdr:cNvSpPr txBox="1"/>
      </xdr:nvSpPr>
      <xdr:spPr>
        <a:xfrm>
          <a:off x="15563850" y="1040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33867</xdr:rowOff>
    </xdr:from>
    <xdr:to>
      <xdr:col>77</xdr:col>
      <xdr:colOff>95250</xdr:colOff>
      <xdr:row>62</xdr:row>
      <xdr:rowOff>135467</xdr:rowOff>
    </xdr:to>
    <xdr:sp macro="" textlink="">
      <xdr:nvSpPr>
        <xdr:cNvPr id="343" name="楕円 342"/>
        <xdr:cNvSpPr/>
      </xdr:nvSpPr>
      <xdr:spPr>
        <a:xfrm>
          <a:off x="14665960" y="104275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120244</xdr:rowOff>
    </xdr:from>
    <xdr:ext cx="736600" cy="259045"/>
    <xdr:sp macro="" textlink="">
      <xdr:nvSpPr>
        <xdr:cNvPr id="344" name="テキスト ボックス 343"/>
        <xdr:cNvSpPr txBox="1"/>
      </xdr:nvSpPr>
      <xdr:spPr>
        <a:xfrm>
          <a:off x="14370050" y="1051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29845</xdr:rowOff>
    </xdr:from>
    <xdr:to>
      <xdr:col>73</xdr:col>
      <xdr:colOff>44450</xdr:colOff>
      <xdr:row>62</xdr:row>
      <xdr:rowOff>131445</xdr:rowOff>
    </xdr:to>
    <xdr:sp macro="" textlink="">
      <xdr:nvSpPr>
        <xdr:cNvPr id="345" name="楕円 344"/>
        <xdr:cNvSpPr/>
      </xdr:nvSpPr>
      <xdr:spPr>
        <a:xfrm>
          <a:off x="13868400" y="10423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116222</xdr:rowOff>
    </xdr:from>
    <xdr:ext cx="762000" cy="259045"/>
    <xdr:sp macro="" textlink="">
      <xdr:nvSpPr>
        <xdr:cNvPr id="346" name="テキスト ボックス 345"/>
        <xdr:cNvSpPr txBox="1"/>
      </xdr:nvSpPr>
      <xdr:spPr>
        <a:xfrm>
          <a:off x="1355725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7" name="楕円 346"/>
        <xdr:cNvSpPr/>
      </xdr:nvSpPr>
      <xdr:spPr>
        <a:xfrm>
          <a:off x="13055600" y="103911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48" name="テキスト ボックス 347"/>
        <xdr:cNvSpPr txBox="1"/>
      </xdr:nvSpPr>
      <xdr:spPr>
        <a:xfrm>
          <a:off x="12763500" y="1047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49" name="楕円 348"/>
        <xdr:cNvSpPr/>
      </xdr:nvSpPr>
      <xdr:spPr>
        <a:xfrm>
          <a:off x="12242800" y="10375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50" name="テキスト ボックス 349"/>
        <xdr:cNvSpPr txBox="1"/>
      </xdr:nvSpPr>
      <xdr:spPr>
        <a:xfrm>
          <a:off x="11950700" y="10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復興に係る市債の償還が順次終了し、公債費負担が減少傾向にあったことから、類似団体平均を下回っているが、令和元年度以降は上昇傾向にある。今後は公共施設の老朽化対策などの投資的経費の増大によって多額の市債発行が見込まれているため、公債費は増加傾向で推移することが予測され、それに伴い比率が悪化することが考えら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5474950" y="6181392"/>
          <a:ext cx="0" cy="1570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5563850" y="77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5405100" y="775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556385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540510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127000</xdr:rowOff>
    </xdr:to>
    <xdr:cxnSp macro="">
      <xdr:nvCxnSpPr>
        <xdr:cNvPr id="385" name="直線コネクタ 384"/>
        <xdr:cNvCxnSpPr/>
      </xdr:nvCxnSpPr>
      <xdr:spPr>
        <a:xfrm>
          <a:off x="14712950" y="68326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xdr:cNvSpPr txBox="1"/>
      </xdr:nvSpPr>
      <xdr:spPr>
        <a:xfrm>
          <a:off x="15563850" y="683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5427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81038</xdr:rowOff>
    </xdr:from>
    <xdr:to>
      <xdr:col>77</xdr:col>
      <xdr:colOff>44450</xdr:colOff>
      <xdr:row>40</xdr:row>
      <xdr:rowOff>127000</xdr:rowOff>
    </xdr:to>
    <xdr:cxnSp macro="">
      <xdr:nvCxnSpPr>
        <xdr:cNvPr id="388" name="直線コネクタ 387"/>
        <xdr:cNvCxnSpPr/>
      </xdr:nvCxnSpPr>
      <xdr:spPr>
        <a:xfrm>
          <a:off x="13903960" y="6786638"/>
          <a:ext cx="80899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4665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xdr:cNvSpPr txBox="1"/>
      </xdr:nvSpPr>
      <xdr:spPr>
        <a:xfrm>
          <a:off x="14370050" y="694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40</xdr:row>
      <xdr:rowOff>81038</xdr:rowOff>
    </xdr:to>
    <xdr:cxnSp macro="">
      <xdr:nvCxnSpPr>
        <xdr:cNvPr id="391" name="直線コネクタ 390"/>
        <xdr:cNvCxnSpPr/>
      </xdr:nvCxnSpPr>
      <xdr:spPr>
        <a:xfrm>
          <a:off x="13106400" y="6698525"/>
          <a:ext cx="797560" cy="8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3868400" y="688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xdr:cNvSpPr txBox="1"/>
      </xdr:nvSpPr>
      <xdr:spPr>
        <a:xfrm>
          <a:off x="1355725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114602</xdr:rowOff>
    </xdr:from>
    <xdr:to>
      <xdr:col>68</xdr:col>
      <xdr:colOff>152400</xdr:colOff>
      <xdr:row>39</xdr:row>
      <xdr:rowOff>160565</xdr:rowOff>
    </xdr:to>
    <xdr:cxnSp macro="">
      <xdr:nvCxnSpPr>
        <xdr:cNvPr id="394" name="直線コネクタ 393"/>
        <xdr:cNvCxnSpPr/>
      </xdr:nvCxnSpPr>
      <xdr:spPr>
        <a:xfrm>
          <a:off x="12293600" y="6652562"/>
          <a:ext cx="8128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3055600" y="691587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xdr:cNvSpPr txBox="1"/>
      </xdr:nvSpPr>
      <xdr:spPr>
        <a:xfrm>
          <a:off x="1276350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224280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xdr:cNvSpPr txBox="1"/>
      </xdr:nvSpPr>
      <xdr:spPr>
        <a:xfrm>
          <a:off x="1195070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4" name="楕円 403"/>
        <xdr:cNvSpPr/>
      </xdr:nvSpPr>
      <xdr:spPr>
        <a:xfrm>
          <a:off x="15427960" y="67818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5" name="公債費負担の状況該当値テキスト"/>
        <xdr:cNvSpPr txBox="1"/>
      </xdr:nvSpPr>
      <xdr:spPr>
        <a:xfrm>
          <a:off x="1556385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6" name="楕円 405"/>
        <xdr:cNvSpPr/>
      </xdr:nvSpPr>
      <xdr:spPr>
        <a:xfrm>
          <a:off x="14665960" y="67818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7" name="テキスト ボックス 406"/>
        <xdr:cNvSpPr txBox="1"/>
      </xdr:nvSpPr>
      <xdr:spPr>
        <a:xfrm>
          <a:off x="14370050" y="6554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08" name="楕円 407"/>
        <xdr:cNvSpPr/>
      </xdr:nvSpPr>
      <xdr:spPr>
        <a:xfrm>
          <a:off x="13868400" y="67358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409" name="テキスト ボックス 408"/>
        <xdr:cNvSpPr txBox="1"/>
      </xdr:nvSpPr>
      <xdr:spPr>
        <a:xfrm>
          <a:off x="13557250" y="651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10" name="楕円 409"/>
        <xdr:cNvSpPr/>
      </xdr:nvSpPr>
      <xdr:spPr>
        <a:xfrm>
          <a:off x="13055600" y="664772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411" name="テキスト ボックス 410"/>
        <xdr:cNvSpPr txBox="1"/>
      </xdr:nvSpPr>
      <xdr:spPr>
        <a:xfrm>
          <a:off x="12763500" y="64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12" name="楕円 411"/>
        <xdr:cNvSpPr/>
      </xdr:nvSpPr>
      <xdr:spPr>
        <a:xfrm>
          <a:off x="12242800" y="660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13" name="テキスト ボックス 412"/>
        <xdr:cNvSpPr txBox="1"/>
      </xdr:nvSpPr>
      <xdr:spPr>
        <a:xfrm>
          <a:off x="11950700" y="637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復興事業に係る市債の償還が進んでいる一方で、これまで十分な投資的事業が行えていなかったことで市債発行額が抑制されていたことや、下水道事業などの公営企業債等繰入見込額が減となっていることから、将来負担額はこれまで減少傾向で推移してきた。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5474950" y="2397760"/>
          <a:ext cx="0" cy="1518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5563850" y="38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5405100" y="3916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96164</xdr:rowOff>
    </xdr:from>
    <xdr:to>
      <xdr:col>77</xdr:col>
      <xdr:colOff>44450</xdr:colOff>
      <xdr:row>14</xdr:row>
      <xdr:rowOff>111608</xdr:rowOff>
    </xdr:to>
    <xdr:cxnSp macro="">
      <xdr:nvCxnSpPr>
        <xdr:cNvPr id="445" name="直線コネクタ 444"/>
        <xdr:cNvCxnSpPr/>
      </xdr:nvCxnSpPr>
      <xdr:spPr>
        <a:xfrm flipV="1">
          <a:off x="13903960" y="2443124"/>
          <a:ext cx="80899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6" name="将来負担の状況平均値テキスト"/>
        <xdr:cNvSpPr txBox="1"/>
      </xdr:nvSpPr>
      <xdr:spPr>
        <a:xfrm>
          <a:off x="15563850" y="2494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5427960" y="25188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111608</xdr:rowOff>
    </xdr:from>
    <xdr:to>
      <xdr:col>72</xdr:col>
      <xdr:colOff>203200</xdr:colOff>
      <xdr:row>14</xdr:row>
      <xdr:rowOff>111608</xdr:rowOff>
    </xdr:to>
    <xdr:cxnSp macro="">
      <xdr:nvCxnSpPr>
        <xdr:cNvPr id="448" name="直線コネクタ 447"/>
        <xdr:cNvCxnSpPr/>
      </xdr:nvCxnSpPr>
      <xdr:spPr>
        <a:xfrm>
          <a:off x="13106400" y="245856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4665960" y="256900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xdr:cNvSpPr txBox="1"/>
      </xdr:nvSpPr>
      <xdr:spPr>
        <a:xfrm>
          <a:off x="14370050" y="2655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111608</xdr:rowOff>
    </xdr:from>
    <xdr:to>
      <xdr:col>68</xdr:col>
      <xdr:colOff>152400</xdr:colOff>
      <xdr:row>14</xdr:row>
      <xdr:rowOff>133807</xdr:rowOff>
    </xdr:to>
    <xdr:cxnSp macro="">
      <xdr:nvCxnSpPr>
        <xdr:cNvPr id="451" name="直線コネクタ 450"/>
        <xdr:cNvCxnSpPr/>
      </xdr:nvCxnSpPr>
      <xdr:spPr>
        <a:xfrm flipV="1">
          <a:off x="12293600" y="2458568"/>
          <a:ext cx="8128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3868400" y="26471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47515</xdr:rowOff>
    </xdr:from>
    <xdr:ext cx="762000" cy="259045"/>
    <xdr:sp macro="" textlink="">
      <xdr:nvSpPr>
        <xdr:cNvPr id="453" name="テキスト ボックス 452"/>
        <xdr:cNvSpPr txBox="1"/>
      </xdr:nvSpPr>
      <xdr:spPr>
        <a:xfrm>
          <a:off x="13557250" y="272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4" name="フローチャート: 判断 453"/>
        <xdr:cNvSpPr/>
      </xdr:nvSpPr>
      <xdr:spPr>
        <a:xfrm>
          <a:off x="13055600" y="26703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55" name="テキスト ボックス 454"/>
        <xdr:cNvSpPr txBox="1"/>
      </xdr:nvSpPr>
      <xdr:spPr>
        <a:xfrm>
          <a:off x="12763500" y="275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6" name="フローチャート: 判断 455"/>
        <xdr:cNvSpPr/>
      </xdr:nvSpPr>
      <xdr:spPr>
        <a:xfrm>
          <a:off x="12242800" y="2671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57" name="テキスト ボックス 456"/>
        <xdr:cNvSpPr txBox="1"/>
      </xdr:nvSpPr>
      <xdr:spPr>
        <a:xfrm>
          <a:off x="11950700" y="275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45364</xdr:rowOff>
    </xdr:from>
    <xdr:to>
      <xdr:col>77</xdr:col>
      <xdr:colOff>95250</xdr:colOff>
      <xdr:row>14</xdr:row>
      <xdr:rowOff>146964</xdr:rowOff>
    </xdr:to>
    <xdr:sp macro="" textlink="">
      <xdr:nvSpPr>
        <xdr:cNvPr id="463" name="楕円 462"/>
        <xdr:cNvSpPr/>
      </xdr:nvSpPr>
      <xdr:spPr>
        <a:xfrm>
          <a:off x="14665960" y="23923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157141</xdr:rowOff>
    </xdr:from>
    <xdr:ext cx="736600" cy="259045"/>
    <xdr:sp macro="" textlink="">
      <xdr:nvSpPr>
        <xdr:cNvPr id="464" name="テキスト ボックス 463"/>
        <xdr:cNvSpPr txBox="1"/>
      </xdr:nvSpPr>
      <xdr:spPr>
        <a:xfrm>
          <a:off x="14370050" y="216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60808</xdr:rowOff>
    </xdr:from>
    <xdr:to>
      <xdr:col>73</xdr:col>
      <xdr:colOff>44450</xdr:colOff>
      <xdr:row>14</xdr:row>
      <xdr:rowOff>162408</xdr:rowOff>
    </xdr:to>
    <xdr:sp macro="" textlink="">
      <xdr:nvSpPr>
        <xdr:cNvPr id="465" name="楕円 464"/>
        <xdr:cNvSpPr/>
      </xdr:nvSpPr>
      <xdr:spPr>
        <a:xfrm>
          <a:off x="13868400" y="24077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1135</xdr:rowOff>
    </xdr:from>
    <xdr:ext cx="762000" cy="259045"/>
    <xdr:sp macro="" textlink="">
      <xdr:nvSpPr>
        <xdr:cNvPr id="466" name="テキスト ボックス 465"/>
        <xdr:cNvSpPr txBox="1"/>
      </xdr:nvSpPr>
      <xdr:spPr>
        <a:xfrm>
          <a:off x="13557250" y="218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60808</xdr:rowOff>
    </xdr:from>
    <xdr:to>
      <xdr:col>68</xdr:col>
      <xdr:colOff>203200</xdr:colOff>
      <xdr:row>14</xdr:row>
      <xdr:rowOff>162408</xdr:rowOff>
    </xdr:to>
    <xdr:sp macro="" textlink="">
      <xdr:nvSpPr>
        <xdr:cNvPr id="467" name="楕円 466"/>
        <xdr:cNvSpPr/>
      </xdr:nvSpPr>
      <xdr:spPr>
        <a:xfrm>
          <a:off x="13055600" y="240776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1135</xdr:rowOff>
    </xdr:from>
    <xdr:ext cx="762000" cy="259045"/>
    <xdr:sp macro="" textlink="">
      <xdr:nvSpPr>
        <xdr:cNvPr id="468" name="テキスト ボックス 467"/>
        <xdr:cNvSpPr txBox="1"/>
      </xdr:nvSpPr>
      <xdr:spPr>
        <a:xfrm>
          <a:off x="12763500" y="218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83007</xdr:rowOff>
    </xdr:from>
    <xdr:to>
      <xdr:col>64</xdr:col>
      <xdr:colOff>152400</xdr:colOff>
      <xdr:row>15</xdr:row>
      <xdr:rowOff>13157</xdr:rowOff>
    </xdr:to>
    <xdr:sp macro="" textlink="">
      <xdr:nvSpPr>
        <xdr:cNvPr id="469" name="楕円 468"/>
        <xdr:cNvSpPr/>
      </xdr:nvSpPr>
      <xdr:spPr>
        <a:xfrm>
          <a:off x="12242800" y="24299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23334</xdr:rowOff>
    </xdr:from>
    <xdr:ext cx="762000" cy="259045"/>
    <xdr:sp macro="" textlink="">
      <xdr:nvSpPr>
        <xdr:cNvPr id="470" name="テキスト ボックス 469"/>
        <xdr:cNvSpPr txBox="1"/>
      </xdr:nvSpPr>
      <xdr:spPr>
        <a:xfrm>
          <a:off x="11950700" y="220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482,796
475,000
99.96
201,067,541
200,150,332
520,113
101,589,657
133,024,882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経常的な経費としての人件費の額は、近年は人事院勧告に準じた給与改定に伴う給料や期末勤勉手当の増、共済費の増などにより、増加傾向にある。</a:t>
          </a:r>
        </a:p>
        <a:p>
          <a:r>
            <a:rPr kumimoji="1" lang="ja-JP" altLang="en-US" sz="1100">
              <a:latin typeface="ＭＳ Ｐゴシック" panose="020B0600070205080204" pitchFamily="50" charset="-128"/>
              <a:ea typeface="ＭＳ Ｐゴシック" panose="020B0600070205080204" pitchFamily="50" charset="-128"/>
            </a:rPr>
            <a:t>　類似団体平均と比べて高い比率で推移しているが、令和５年度に、職務給の原則をより一層徹底した給料表を導入し、</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歳超職員の昇給を停止する等、給与制度の見直しを実施しており、今後も引き続き給与水準の適正化に努めるとともに、事務の効率化や適正な定員管理を進めながら総人件費の抑制に努める。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73660</xdr:rowOff>
    </xdr:from>
    <xdr:to>
      <xdr:col>24</xdr:col>
      <xdr:colOff>25400</xdr:colOff>
      <xdr:row>40</xdr:row>
      <xdr:rowOff>127000</xdr:rowOff>
    </xdr:to>
    <xdr:cxnSp macro="">
      <xdr:nvCxnSpPr>
        <xdr:cNvPr id="66" name="直線コネクタ 65"/>
        <xdr:cNvCxnSpPr/>
      </xdr:nvCxnSpPr>
      <xdr:spPr>
        <a:xfrm>
          <a:off x="3987800" y="6931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73660</xdr:rowOff>
    </xdr:from>
    <xdr:to>
      <xdr:col>19</xdr:col>
      <xdr:colOff>187325</xdr:colOff>
      <xdr:row>41</xdr:row>
      <xdr:rowOff>31750</xdr:rowOff>
    </xdr:to>
    <xdr:cxnSp macro="">
      <xdr:nvCxnSpPr>
        <xdr:cNvPr id="69" name="直線コネクタ 68"/>
        <xdr:cNvCxnSpPr/>
      </xdr:nvCxnSpPr>
      <xdr:spPr>
        <a:xfrm flipV="1">
          <a:off x="3098800" y="69316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127000</xdr:rowOff>
    </xdr:from>
    <xdr:to>
      <xdr:col>15</xdr:col>
      <xdr:colOff>98425</xdr:colOff>
      <xdr:row>41</xdr:row>
      <xdr:rowOff>31750</xdr:rowOff>
    </xdr:to>
    <xdr:cxnSp macro="">
      <xdr:nvCxnSpPr>
        <xdr:cNvPr id="72" name="直線コネクタ 71"/>
        <xdr:cNvCxnSpPr/>
      </xdr:nvCxnSpPr>
      <xdr:spPr>
        <a:xfrm>
          <a:off x="2209800" y="698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43180</xdr:rowOff>
    </xdr:from>
    <xdr:to>
      <xdr:col>11</xdr:col>
      <xdr:colOff>9525</xdr:colOff>
      <xdr:row>40</xdr:row>
      <xdr:rowOff>127000</xdr:rowOff>
    </xdr:to>
    <xdr:cxnSp macro="">
      <xdr:nvCxnSpPr>
        <xdr:cNvPr id="75" name="直線コネクタ 74"/>
        <xdr:cNvCxnSpPr/>
      </xdr:nvCxnSpPr>
      <xdr:spPr>
        <a:xfrm>
          <a:off x="1320800" y="6901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156227</xdr:rowOff>
    </xdr:from>
    <xdr:ext cx="762000" cy="259045"/>
    <xdr:sp macro="" textlink="">
      <xdr:nvSpPr>
        <xdr:cNvPr id="86"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22860</xdr:rowOff>
    </xdr:from>
    <xdr:to>
      <xdr:col>20</xdr:col>
      <xdr:colOff>38100</xdr:colOff>
      <xdr:row>40</xdr:row>
      <xdr:rowOff>124460</xdr:rowOff>
    </xdr:to>
    <xdr:sp macro="" textlink="">
      <xdr:nvSpPr>
        <xdr:cNvPr id="87" name="楕円 86"/>
        <xdr:cNvSpPr/>
      </xdr:nvSpPr>
      <xdr:spPr>
        <a:xfrm>
          <a:off x="3937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109237</xdr:rowOff>
    </xdr:from>
    <xdr:ext cx="736600" cy="259045"/>
    <xdr:sp macro="" textlink="">
      <xdr:nvSpPr>
        <xdr:cNvPr id="88" name="テキスト ボックス 87"/>
        <xdr:cNvSpPr txBox="1"/>
      </xdr:nvSpPr>
      <xdr:spPr>
        <a:xfrm>
          <a:off x="3606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76200</xdr:rowOff>
    </xdr:from>
    <xdr:to>
      <xdr:col>11</xdr:col>
      <xdr:colOff>60325</xdr:colOff>
      <xdr:row>41</xdr:row>
      <xdr:rowOff>6350</xdr:rowOff>
    </xdr:to>
    <xdr:sp macro="" textlink="">
      <xdr:nvSpPr>
        <xdr:cNvPr id="91" name="楕円 90"/>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162577</xdr:rowOff>
    </xdr:from>
    <xdr:ext cx="762000" cy="259045"/>
    <xdr:sp macro="" textlink="">
      <xdr:nvSpPr>
        <xdr:cNvPr id="92" name="テキスト ボックス 91"/>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163830</xdr:rowOff>
    </xdr:from>
    <xdr:to>
      <xdr:col>6</xdr:col>
      <xdr:colOff>171450</xdr:colOff>
      <xdr:row>40</xdr:row>
      <xdr:rowOff>93980</xdr:rowOff>
    </xdr:to>
    <xdr:sp macro="" textlink="">
      <xdr:nvSpPr>
        <xdr:cNvPr id="93" name="楕円 92"/>
        <xdr:cNvSpPr/>
      </xdr:nvSpPr>
      <xdr:spPr>
        <a:xfrm>
          <a:off x="1270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78757</xdr:rowOff>
    </xdr:from>
    <xdr:ext cx="762000" cy="259045"/>
    <xdr:sp macro="" textlink="">
      <xdr:nvSpPr>
        <xdr:cNvPr id="94" name="テキスト ボックス 93"/>
        <xdr:cNvSpPr txBox="1"/>
      </xdr:nvSpPr>
      <xdr:spPr>
        <a:xfrm>
          <a:off x="939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行政需要の増大に伴って増加傾向で推移しているが、比率は類似団体平均と比較してやや低くなっている。これは他団体より直営部門が多く、委託料が少なくなっているためと考えられる。今後も引き続き事業の見直しに取り組み、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151493</xdr:rowOff>
    </xdr:to>
    <xdr:cxnSp macro="">
      <xdr:nvCxnSpPr>
        <xdr:cNvPr id="129" name="直線コネクタ 128"/>
        <xdr:cNvCxnSpPr/>
      </xdr:nvCxnSpPr>
      <xdr:spPr>
        <a:xfrm>
          <a:off x="15671800" y="26143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53521</xdr:rowOff>
    </xdr:to>
    <xdr:cxnSp macro="">
      <xdr:nvCxnSpPr>
        <xdr:cNvPr id="132" name="直線コネクタ 131"/>
        <xdr:cNvCxnSpPr/>
      </xdr:nvCxnSpPr>
      <xdr:spPr>
        <a:xfrm flipV="1">
          <a:off x="14782800" y="2614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16</xdr:row>
      <xdr:rowOff>12700</xdr:rowOff>
    </xdr:to>
    <xdr:cxnSp macro="">
      <xdr:nvCxnSpPr>
        <xdr:cNvPr id="135" name="直線コネクタ 134"/>
        <xdr:cNvCxnSpPr/>
      </xdr:nvCxnSpPr>
      <xdr:spPr>
        <a:xfrm flipV="1">
          <a:off x="13893800" y="26252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12700</xdr:rowOff>
    </xdr:to>
    <xdr:cxnSp macro="">
      <xdr:nvCxnSpPr>
        <xdr:cNvPr id="138" name="直線コネクタ 137"/>
        <xdr:cNvCxnSpPr/>
      </xdr:nvCxnSpPr>
      <xdr:spPr>
        <a:xfrm>
          <a:off x="13004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2" name="楕円 151"/>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3" name="テキスト ボックス 152"/>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は生活保護受給者の割合が類似団体平均と比較して低いが、利用児童数の増に伴う保育施設等への給付費の増や、障害者介護給付費等の増の影響により、比率は前年度に引き続き類似団体平均を上回っており、今後も比率は上昇傾向で推移するものと考え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58</xdr:row>
      <xdr:rowOff>114300</xdr:rowOff>
    </xdr:to>
    <xdr:cxnSp macro="">
      <xdr:nvCxnSpPr>
        <xdr:cNvPr id="190" name="直線コネクタ 189"/>
        <xdr:cNvCxnSpPr/>
      </xdr:nvCxnSpPr>
      <xdr:spPr>
        <a:xfrm>
          <a:off x="3987800" y="9906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133350</xdr:rowOff>
    </xdr:to>
    <xdr:cxnSp macro="">
      <xdr:nvCxnSpPr>
        <xdr:cNvPr id="193" name="直線コネクタ 192"/>
        <xdr:cNvCxnSpPr/>
      </xdr:nvCxnSpPr>
      <xdr:spPr>
        <a:xfrm>
          <a:off x="3098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76200</xdr:rowOff>
    </xdr:to>
    <xdr:cxnSp macro="">
      <xdr:nvCxnSpPr>
        <xdr:cNvPr id="196" name="直線コネクタ 195"/>
        <xdr:cNvCxnSpPr/>
      </xdr:nvCxnSpPr>
      <xdr:spPr>
        <a:xfrm flipV="1">
          <a:off x="2209800" y="9867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58</xdr:row>
      <xdr:rowOff>76200</xdr:rowOff>
    </xdr:to>
    <xdr:cxnSp macro="">
      <xdr:nvCxnSpPr>
        <xdr:cNvPr id="199" name="直線コネクタ 198"/>
        <xdr:cNvCxnSpPr/>
      </xdr:nvCxnSpPr>
      <xdr:spPr>
        <a:xfrm>
          <a:off x="1320800" y="9817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63500</xdr:rowOff>
    </xdr:from>
    <xdr:to>
      <xdr:col>24</xdr:col>
      <xdr:colOff>76200</xdr:colOff>
      <xdr:row>58</xdr:row>
      <xdr:rowOff>165100</xdr:rowOff>
    </xdr:to>
    <xdr:sp macro="" textlink="">
      <xdr:nvSpPr>
        <xdr:cNvPr id="209" name="楕円 208"/>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35577</xdr:rowOff>
    </xdr:from>
    <xdr:ext cx="762000" cy="259045"/>
    <xdr:sp macro="" textlink="">
      <xdr:nvSpPr>
        <xdr:cNvPr id="210" name="扶助費該当値テキスト"/>
        <xdr:cNvSpPr txBox="1"/>
      </xdr:nvSpPr>
      <xdr:spPr>
        <a:xfrm>
          <a:off x="4914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11" name="楕円 210"/>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212" name="テキスト ボックス 211"/>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3" name="楕円 212"/>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4" name="テキスト ボックス 213"/>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5" name="楕円 214"/>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6" name="テキスト ボックス 215"/>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7" name="楕円 216"/>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本市のその他経費は増加傾向であるが、これは主に高齢化の進展により、介護保険・後期高齢者医療事業への繰出金が増加傾向にあるためである。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31750</xdr:rowOff>
    </xdr:to>
    <xdr:cxnSp macro="">
      <xdr:nvCxnSpPr>
        <xdr:cNvPr id="251" name="直線コネクタ 250"/>
        <xdr:cNvCxnSpPr/>
      </xdr:nvCxnSpPr>
      <xdr:spPr>
        <a:xfrm flipV="1">
          <a:off x="15671800" y="1013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120650</xdr:rowOff>
    </xdr:to>
    <xdr:cxnSp macro="">
      <xdr:nvCxnSpPr>
        <xdr:cNvPr id="254" name="直線コネクタ 253"/>
        <xdr:cNvCxnSpPr/>
      </xdr:nvCxnSpPr>
      <xdr:spPr>
        <a:xfrm flipV="1">
          <a:off x="14782800" y="10147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82550</xdr:rowOff>
    </xdr:from>
    <xdr:to>
      <xdr:col>73</xdr:col>
      <xdr:colOff>180975</xdr:colOff>
      <xdr:row>59</xdr:row>
      <xdr:rowOff>120650</xdr:rowOff>
    </xdr:to>
    <xdr:cxnSp macro="">
      <xdr:nvCxnSpPr>
        <xdr:cNvPr id="257" name="直線コネクタ 256"/>
        <xdr:cNvCxnSpPr/>
      </xdr:nvCxnSpPr>
      <xdr:spPr>
        <a:xfrm>
          <a:off x="13893800" y="1019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152400</xdr:rowOff>
    </xdr:from>
    <xdr:to>
      <xdr:col>69</xdr:col>
      <xdr:colOff>92075</xdr:colOff>
      <xdr:row>59</xdr:row>
      <xdr:rowOff>82550</xdr:rowOff>
    </xdr:to>
    <xdr:cxnSp macro="">
      <xdr:nvCxnSpPr>
        <xdr:cNvPr id="260" name="直線コネクタ 259"/>
        <xdr:cNvCxnSpPr/>
      </xdr:nvCxnSpPr>
      <xdr:spPr>
        <a:xfrm>
          <a:off x="13004800" y="1009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70" name="楕円 269"/>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71" name="その他該当値テキスト"/>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69850</xdr:rowOff>
    </xdr:from>
    <xdr:to>
      <xdr:col>74</xdr:col>
      <xdr:colOff>31750</xdr:colOff>
      <xdr:row>60</xdr:row>
      <xdr:rowOff>0</xdr:rowOff>
    </xdr:to>
    <xdr:sp macro="" textlink="">
      <xdr:nvSpPr>
        <xdr:cNvPr id="274" name="楕円 273"/>
        <xdr:cNvSpPr/>
      </xdr:nvSpPr>
      <xdr:spPr>
        <a:xfrm>
          <a:off x="14732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156227</xdr:rowOff>
    </xdr:from>
    <xdr:ext cx="762000" cy="259045"/>
    <xdr:sp macro="" textlink="">
      <xdr:nvSpPr>
        <xdr:cNvPr id="275" name="テキスト ボックス 274"/>
        <xdr:cNvSpPr txBox="1"/>
      </xdr:nvSpPr>
      <xdr:spPr>
        <a:xfrm>
          <a:off x="1440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31750</xdr:rowOff>
    </xdr:from>
    <xdr:to>
      <xdr:col>69</xdr:col>
      <xdr:colOff>142875</xdr:colOff>
      <xdr:row>59</xdr:row>
      <xdr:rowOff>133350</xdr:rowOff>
    </xdr:to>
    <xdr:sp macro="" textlink="">
      <xdr:nvSpPr>
        <xdr:cNvPr id="276" name="楕円 275"/>
        <xdr:cNvSpPr/>
      </xdr:nvSpPr>
      <xdr:spPr>
        <a:xfrm>
          <a:off x="13843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118127</xdr:rowOff>
    </xdr:from>
    <xdr:ext cx="762000" cy="259045"/>
    <xdr:sp macro="" textlink="">
      <xdr:nvSpPr>
        <xdr:cNvPr id="277" name="テキスト ボックス 276"/>
        <xdr:cNvSpPr txBox="1"/>
      </xdr:nvSpPr>
      <xdr:spPr>
        <a:xfrm>
          <a:off x="13512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78" name="楕円 277"/>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16527</xdr:rowOff>
    </xdr:from>
    <xdr:ext cx="762000" cy="259045"/>
    <xdr:sp macro="" textlink="">
      <xdr:nvSpPr>
        <xdr:cNvPr id="279" name="テキスト ボックス 278"/>
        <xdr:cNvSpPr txBox="1"/>
      </xdr:nvSpPr>
      <xdr:spPr>
        <a:xfrm>
          <a:off x="12623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本市の補助費等は増加傾向にあるが、令和４年度においては下水道事業会計補助金の減などにより、比率は前年度に比べ</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62230</xdr:rowOff>
    </xdr:from>
    <xdr:to>
      <xdr:col>82</xdr:col>
      <xdr:colOff>107950</xdr:colOff>
      <xdr:row>33</xdr:row>
      <xdr:rowOff>77470</xdr:rowOff>
    </xdr:to>
    <xdr:cxnSp macro="">
      <xdr:nvCxnSpPr>
        <xdr:cNvPr id="312" name="直線コネクタ 311"/>
        <xdr:cNvCxnSpPr/>
      </xdr:nvCxnSpPr>
      <xdr:spPr>
        <a:xfrm flipV="1">
          <a:off x="15671800" y="5720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77470</xdr:rowOff>
    </xdr:from>
    <xdr:to>
      <xdr:col>78</xdr:col>
      <xdr:colOff>69850</xdr:colOff>
      <xdr:row>33</xdr:row>
      <xdr:rowOff>107950</xdr:rowOff>
    </xdr:to>
    <xdr:cxnSp macro="">
      <xdr:nvCxnSpPr>
        <xdr:cNvPr id="315" name="直線コネクタ 314"/>
        <xdr:cNvCxnSpPr/>
      </xdr:nvCxnSpPr>
      <xdr:spPr>
        <a:xfrm flipV="1">
          <a:off x="14782800" y="573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107950</xdr:rowOff>
    </xdr:from>
    <xdr:to>
      <xdr:col>73</xdr:col>
      <xdr:colOff>180975</xdr:colOff>
      <xdr:row>33</xdr:row>
      <xdr:rowOff>153670</xdr:rowOff>
    </xdr:to>
    <xdr:cxnSp macro="">
      <xdr:nvCxnSpPr>
        <xdr:cNvPr id="318" name="直線コネクタ 317"/>
        <xdr:cNvCxnSpPr/>
      </xdr:nvCxnSpPr>
      <xdr:spPr>
        <a:xfrm flipV="1">
          <a:off x="13893800" y="576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153670</xdr:rowOff>
    </xdr:from>
    <xdr:to>
      <xdr:col>69</xdr:col>
      <xdr:colOff>92075</xdr:colOff>
      <xdr:row>34</xdr:row>
      <xdr:rowOff>20320</xdr:rowOff>
    </xdr:to>
    <xdr:cxnSp macro="">
      <xdr:nvCxnSpPr>
        <xdr:cNvPr id="321" name="直線コネクタ 320"/>
        <xdr:cNvCxnSpPr/>
      </xdr:nvCxnSpPr>
      <xdr:spPr>
        <a:xfrm flipV="1">
          <a:off x="13004800" y="581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11430</xdr:rowOff>
    </xdr:from>
    <xdr:to>
      <xdr:col>82</xdr:col>
      <xdr:colOff>158750</xdr:colOff>
      <xdr:row>33</xdr:row>
      <xdr:rowOff>113030</xdr:rowOff>
    </xdr:to>
    <xdr:sp macro="" textlink="">
      <xdr:nvSpPr>
        <xdr:cNvPr id="331" name="楕円 330"/>
        <xdr:cNvSpPr/>
      </xdr:nvSpPr>
      <xdr:spPr>
        <a:xfrm>
          <a:off x="164592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27957</xdr:rowOff>
    </xdr:from>
    <xdr:ext cx="762000" cy="259045"/>
    <xdr:sp macro="" textlink="">
      <xdr:nvSpPr>
        <xdr:cNvPr id="332" name="補助費等該当値テキスト"/>
        <xdr:cNvSpPr txBox="1"/>
      </xdr:nvSpPr>
      <xdr:spPr>
        <a:xfrm>
          <a:off x="165989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26670</xdr:rowOff>
    </xdr:from>
    <xdr:to>
      <xdr:col>78</xdr:col>
      <xdr:colOff>120650</xdr:colOff>
      <xdr:row>33</xdr:row>
      <xdr:rowOff>128270</xdr:rowOff>
    </xdr:to>
    <xdr:sp macro="" textlink="">
      <xdr:nvSpPr>
        <xdr:cNvPr id="333" name="楕円 332"/>
        <xdr:cNvSpPr/>
      </xdr:nvSpPr>
      <xdr:spPr>
        <a:xfrm>
          <a:off x="15621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138447</xdr:rowOff>
    </xdr:from>
    <xdr:ext cx="736600" cy="259045"/>
    <xdr:sp macro="" textlink="">
      <xdr:nvSpPr>
        <xdr:cNvPr id="334" name="テキスト ボックス 333"/>
        <xdr:cNvSpPr txBox="1"/>
      </xdr:nvSpPr>
      <xdr:spPr>
        <a:xfrm>
          <a:off x="15290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57150</xdr:rowOff>
    </xdr:from>
    <xdr:to>
      <xdr:col>74</xdr:col>
      <xdr:colOff>31750</xdr:colOff>
      <xdr:row>33</xdr:row>
      <xdr:rowOff>158750</xdr:rowOff>
    </xdr:to>
    <xdr:sp macro="" textlink="">
      <xdr:nvSpPr>
        <xdr:cNvPr id="335" name="楕円 334"/>
        <xdr:cNvSpPr/>
      </xdr:nvSpPr>
      <xdr:spPr>
        <a:xfrm>
          <a:off x="14732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168927</xdr:rowOff>
    </xdr:from>
    <xdr:ext cx="762000" cy="259045"/>
    <xdr:sp macro="" textlink="">
      <xdr:nvSpPr>
        <xdr:cNvPr id="336" name="テキスト ボックス 335"/>
        <xdr:cNvSpPr txBox="1"/>
      </xdr:nvSpPr>
      <xdr:spPr>
        <a:xfrm>
          <a:off x="14401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102870</xdr:rowOff>
    </xdr:from>
    <xdr:to>
      <xdr:col>69</xdr:col>
      <xdr:colOff>142875</xdr:colOff>
      <xdr:row>34</xdr:row>
      <xdr:rowOff>33020</xdr:rowOff>
    </xdr:to>
    <xdr:sp macro="" textlink="">
      <xdr:nvSpPr>
        <xdr:cNvPr id="337" name="楕円 336"/>
        <xdr:cNvSpPr/>
      </xdr:nvSpPr>
      <xdr:spPr>
        <a:xfrm>
          <a:off x="13843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43197</xdr:rowOff>
    </xdr:from>
    <xdr:ext cx="762000" cy="259045"/>
    <xdr:sp macro="" textlink="">
      <xdr:nvSpPr>
        <xdr:cNvPr id="338" name="テキスト ボックス 337"/>
        <xdr:cNvSpPr txBox="1"/>
      </xdr:nvSpPr>
      <xdr:spPr>
        <a:xfrm>
          <a:off x="13512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140970</xdr:rowOff>
    </xdr:from>
    <xdr:to>
      <xdr:col>65</xdr:col>
      <xdr:colOff>53975</xdr:colOff>
      <xdr:row>34</xdr:row>
      <xdr:rowOff>71120</xdr:rowOff>
    </xdr:to>
    <xdr:sp macro="" textlink="">
      <xdr:nvSpPr>
        <xdr:cNvPr id="339" name="楕円 338"/>
        <xdr:cNvSpPr/>
      </xdr:nvSpPr>
      <xdr:spPr>
        <a:xfrm>
          <a:off x="12954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81297</xdr:rowOff>
    </xdr:from>
    <xdr:ext cx="762000" cy="259045"/>
    <xdr:sp macro="" textlink="">
      <xdr:nvSpPr>
        <xdr:cNvPr id="340" name="テキスト ボックス 339"/>
        <xdr:cNvSpPr txBox="1"/>
      </xdr:nvSpPr>
      <xdr:spPr>
        <a:xfrm>
          <a:off x="12623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震災復興に伴い多額の市債を発行したため、類似団体平均と比べて高くなっていたが、平成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年度に負担のピークを迎えてからは減少傾向で推移しており、平成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年度から類似団体平均を下回る値となっている。しかし、令和４年度においては民生債や総務債、教育債の償還額の増などにより、前年度に比べ</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今後は公共施設の老朽化対策などの投資的経費の増大によって多額の市債発行が見込まれており、公債費が増加していくと予測している。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96520</xdr:rowOff>
    </xdr:to>
    <xdr:cxnSp macro="">
      <xdr:nvCxnSpPr>
        <xdr:cNvPr id="373" name="直線コネクタ 372"/>
        <xdr:cNvCxnSpPr/>
      </xdr:nvCxnSpPr>
      <xdr:spPr>
        <a:xfrm>
          <a:off x="3987800" y="131038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149861</xdr:rowOff>
    </xdr:to>
    <xdr:cxnSp macro="">
      <xdr:nvCxnSpPr>
        <xdr:cNvPr id="376" name="直線コネクタ 375"/>
        <xdr:cNvCxnSpPr/>
      </xdr:nvCxnSpPr>
      <xdr:spPr>
        <a:xfrm flipV="1">
          <a:off x="3098800" y="13103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24130</xdr:rowOff>
    </xdr:to>
    <xdr:cxnSp macro="">
      <xdr:nvCxnSpPr>
        <xdr:cNvPr id="379" name="直線コネクタ 378"/>
        <xdr:cNvCxnSpPr/>
      </xdr:nvCxnSpPr>
      <xdr:spPr>
        <a:xfrm flipV="1">
          <a:off x="2209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24130</xdr:rowOff>
    </xdr:to>
    <xdr:cxnSp macro="">
      <xdr:nvCxnSpPr>
        <xdr:cNvPr id="382" name="直線コネクタ 381"/>
        <xdr:cNvCxnSpPr/>
      </xdr:nvCxnSpPr>
      <xdr:spPr>
        <a:xfrm>
          <a:off x="1320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92" name="楕円 391"/>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93"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94" name="楕円 393"/>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95" name="テキスト ボックス 394"/>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6" name="楕円 395"/>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7" name="テキスト ボックス 396"/>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8" name="楕円 397"/>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9" name="テキスト ボックス 39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400" name="楕円 399"/>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401" name="テキスト ボックス 400"/>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類似団体平均と比較し高くなっているのは人件費に係る経常収支比率が高いためであるので、今後も引き続き給与水準の適正化に努めるとともに、職員数の適正管理により、総人件費の抑制に努める。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168148</xdr:rowOff>
    </xdr:from>
    <xdr:to>
      <xdr:col>82</xdr:col>
      <xdr:colOff>107950</xdr:colOff>
      <xdr:row>79</xdr:row>
      <xdr:rowOff>115570</xdr:rowOff>
    </xdr:to>
    <xdr:cxnSp macro="">
      <xdr:nvCxnSpPr>
        <xdr:cNvPr id="432" name="直線コネクタ 431"/>
        <xdr:cNvCxnSpPr/>
      </xdr:nvCxnSpPr>
      <xdr:spPr>
        <a:xfrm>
          <a:off x="15671800" y="135412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168148</xdr:rowOff>
    </xdr:from>
    <xdr:to>
      <xdr:col>78</xdr:col>
      <xdr:colOff>69850</xdr:colOff>
      <xdr:row>79</xdr:row>
      <xdr:rowOff>115570</xdr:rowOff>
    </xdr:to>
    <xdr:cxnSp macro="">
      <xdr:nvCxnSpPr>
        <xdr:cNvPr id="435" name="直線コネクタ 434"/>
        <xdr:cNvCxnSpPr/>
      </xdr:nvCxnSpPr>
      <xdr:spPr>
        <a:xfrm flipV="1">
          <a:off x="14782800" y="135412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80</xdr:row>
      <xdr:rowOff>21844</xdr:rowOff>
    </xdr:to>
    <xdr:cxnSp macro="">
      <xdr:nvCxnSpPr>
        <xdr:cNvPr id="438" name="直線コネクタ 437"/>
        <xdr:cNvCxnSpPr/>
      </xdr:nvCxnSpPr>
      <xdr:spPr>
        <a:xfrm flipV="1">
          <a:off x="13893800" y="136601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80</xdr:row>
      <xdr:rowOff>21844</xdr:rowOff>
    </xdr:to>
    <xdr:cxnSp macro="">
      <xdr:nvCxnSpPr>
        <xdr:cNvPr id="441" name="直線コネクタ 440"/>
        <xdr:cNvCxnSpPr/>
      </xdr:nvCxnSpPr>
      <xdr:spPr>
        <a:xfrm>
          <a:off x="13004800" y="1356868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51" name="楕円 450"/>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36847</xdr:rowOff>
    </xdr:from>
    <xdr:ext cx="762000" cy="259045"/>
    <xdr:sp macro="" textlink="">
      <xdr:nvSpPr>
        <xdr:cNvPr id="452" name="公債費以外該当値テキスト"/>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53" name="楕円 452"/>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54" name="テキスト ボックス 453"/>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55" name="楕円 454"/>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56" name="テキスト ボックス 455"/>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142494</xdr:rowOff>
    </xdr:from>
    <xdr:to>
      <xdr:col>69</xdr:col>
      <xdr:colOff>142875</xdr:colOff>
      <xdr:row>80</xdr:row>
      <xdr:rowOff>72644</xdr:rowOff>
    </xdr:to>
    <xdr:sp macro="" textlink="">
      <xdr:nvSpPr>
        <xdr:cNvPr id="457" name="楕円 456"/>
        <xdr:cNvSpPr/>
      </xdr:nvSpPr>
      <xdr:spPr>
        <a:xfrm>
          <a:off x="13843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57421</xdr:rowOff>
    </xdr:from>
    <xdr:ext cx="762000" cy="259045"/>
    <xdr:sp macro="" textlink="">
      <xdr:nvSpPr>
        <xdr:cNvPr id="458" name="テキスト ボックス 457"/>
        <xdr:cNvSpPr txBox="1"/>
      </xdr:nvSpPr>
      <xdr:spPr>
        <a:xfrm>
          <a:off x="13512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9" name="楕円 458"/>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60" name="テキスト ボックス 459"/>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74651</xdr:rowOff>
    </xdr:from>
    <xdr:to>
      <xdr:col>29</xdr:col>
      <xdr:colOff>127000</xdr:colOff>
      <xdr:row>14</xdr:row>
      <xdr:rowOff>93777</xdr:rowOff>
    </xdr:to>
    <xdr:cxnSp macro="">
      <xdr:nvCxnSpPr>
        <xdr:cNvPr id="50" name="直線コネクタ 49"/>
        <xdr:cNvCxnSpPr/>
      </xdr:nvCxnSpPr>
      <xdr:spPr bwMode="auto">
        <a:xfrm flipV="1">
          <a:off x="5003800" y="2522576"/>
          <a:ext cx="6477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93777</xdr:rowOff>
    </xdr:from>
    <xdr:to>
      <xdr:col>26</xdr:col>
      <xdr:colOff>50800</xdr:colOff>
      <xdr:row>14</xdr:row>
      <xdr:rowOff>146812</xdr:rowOff>
    </xdr:to>
    <xdr:cxnSp macro="">
      <xdr:nvCxnSpPr>
        <xdr:cNvPr id="53" name="直線コネクタ 52"/>
        <xdr:cNvCxnSpPr/>
      </xdr:nvCxnSpPr>
      <xdr:spPr bwMode="auto">
        <a:xfrm flipV="1">
          <a:off x="4305300" y="2541702"/>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146812</xdr:rowOff>
    </xdr:from>
    <xdr:to>
      <xdr:col>22</xdr:col>
      <xdr:colOff>114300</xdr:colOff>
      <xdr:row>14</xdr:row>
      <xdr:rowOff>155308</xdr:rowOff>
    </xdr:to>
    <xdr:cxnSp macro="">
      <xdr:nvCxnSpPr>
        <xdr:cNvPr id="56" name="直線コネクタ 55"/>
        <xdr:cNvCxnSpPr/>
      </xdr:nvCxnSpPr>
      <xdr:spPr bwMode="auto">
        <a:xfrm flipV="1">
          <a:off x="3606800" y="2594737"/>
          <a:ext cx="698500" cy="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155308</xdr:rowOff>
    </xdr:from>
    <xdr:to>
      <xdr:col>18</xdr:col>
      <xdr:colOff>177800</xdr:colOff>
      <xdr:row>15</xdr:row>
      <xdr:rowOff>26911</xdr:rowOff>
    </xdr:to>
    <xdr:cxnSp macro="">
      <xdr:nvCxnSpPr>
        <xdr:cNvPr id="59" name="直線コネクタ 58"/>
        <xdr:cNvCxnSpPr/>
      </xdr:nvCxnSpPr>
      <xdr:spPr bwMode="auto">
        <a:xfrm flipV="1">
          <a:off x="2908300" y="2603233"/>
          <a:ext cx="698500" cy="43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23851</xdr:rowOff>
    </xdr:from>
    <xdr:to>
      <xdr:col>29</xdr:col>
      <xdr:colOff>177800</xdr:colOff>
      <xdr:row>14</xdr:row>
      <xdr:rowOff>125451</xdr:rowOff>
    </xdr:to>
    <xdr:sp macro="" textlink="">
      <xdr:nvSpPr>
        <xdr:cNvPr id="69" name="楕円 68"/>
        <xdr:cNvSpPr/>
      </xdr:nvSpPr>
      <xdr:spPr bwMode="auto">
        <a:xfrm>
          <a:off x="5600700" y="2471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40378</xdr:rowOff>
    </xdr:from>
    <xdr:ext cx="762000" cy="259045"/>
    <xdr:sp macro="" textlink="">
      <xdr:nvSpPr>
        <xdr:cNvPr id="70" name="人口1人当たり決算額の推移該当値テキスト130"/>
        <xdr:cNvSpPr txBox="1"/>
      </xdr:nvSpPr>
      <xdr:spPr>
        <a:xfrm>
          <a:off x="5740400" y="23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42977</xdr:rowOff>
    </xdr:from>
    <xdr:to>
      <xdr:col>26</xdr:col>
      <xdr:colOff>101600</xdr:colOff>
      <xdr:row>14</xdr:row>
      <xdr:rowOff>144577</xdr:rowOff>
    </xdr:to>
    <xdr:sp macro="" textlink="">
      <xdr:nvSpPr>
        <xdr:cNvPr id="71" name="楕円 70"/>
        <xdr:cNvSpPr/>
      </xdr:nvSpPr>
      <xdr:spPr bwMode="auto">
        <a:xfrm>
          <a:off x="4953000" y="249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154754</xdr:rowOff>
    </xdr:from>
    <xdr:ext cx="736600" cy="259045"/>
    <xdr:sp macro="" textlink="">
      <xdr:nvSpPr>
        <xdr:cNvPr id="72" name="テキスト ボックス 71"/>
        <xdr:cNvSpPr txBox="1"/>
      </xdr:nvSpPr>
      <xdr:spPr>
        <a:xfrm>
          <a:off x="4622800" y="225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96012</xdr:rowOff>
    </xdr:from>
    <xdr:to>
      <xdr:col>22</xdr:col>
      <xdr:colOff>165100</xdr:colOff>
      <xdr:row>15</xdr:row>
      <xdr:rowOff>26162</xdr:rowOff>
    </xdr:to>
    <xdr:sp macro="" textlink="">
      <xdr:nvSpPr>
        <xdr:cNvPr id="73" name="楕円 72"/>
        <xdr:cNvSpPr/>
      </xdr:nvSpPr>
      <xdr:spPr bwMode="auto">
        <a:xfrm>
          <a:off x="4254500" y="254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36339</xdr:rowOff>
    </xdr:from>
    <xdr:ext cx="762000" cy="259045"/>
    <xdr:sp macro="" textlink="">
      <xdr:nvSpPr>
        <xdr:cNvPr id="74" name="テキスト ボックス 73"/>
        <xdr:cNvSpPr txBox="1"/>
      </xdr:nvSpPr>
      <xdr:spPr>
        <a:xfrm>
          <a:off x="3924300" y="231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104508</xdr:rowOff>
    </xdr:from>
    <xdr:to>
      <xdr:col>19</xdr:col>
      <xdr:colOff>38100</xdr:colOff>
      <xdr:row>15</xdr:row>
      <xdr:rowOff>34658</xdr:rowOff>
    </xdr:to>
    <xdr:sp macro="" textlink="">
      <xdr:nvSpPr>
        <xdr:cNvPr id="75" name="楕円 74"/>
        <xdr:cNvSpPr/>
      </xdr:nvSpPr>
      <xdr:spPr bwMode="auto">
        <a:xfrm>
          <a:off x="3556000" y="255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44835</xdr:rowOff>
    </xdr:from>
    <xdr:ext cx="762000" cy="259045"/>
    <xdr:sp macro="" textlink="">
      <xdr:nvSpPr>
        <xdr:cNvPr id="76" name="テキスト ボックス 75"/>
        <xdr:cNvSpPr txBox="1"/>
      </xdr:nvSpPr>
      <xdr:spPr>
        <a:xfrm>
          <a:off x="3225800" y="232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147561</xdr:rowOff>
    </xdr:from>
    <xdr:to>
      <xdr:col>15</xdr:col>
      <xdr:colOff>101600</xdr:colOff>
      <xdr:row>15</xdr:row>
      <xdr:rowOff>77711</xdr:rowOff>
    </xdr:to>
    <xdr:sp macro="" textlink="">
      <xdr:nvSpPr>
        <xdr:cNvPr id="77" name="楕円 76"/>
        <xdr:cNvSpPr/>
      </xdr:nvSpPr>
      <xdr:spPr bwMode="auto">
        <a:xfrm>
          <a:off x="2857500" y="259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87888</xdr:rowOff>
    </xdr:from>
    <xdr:ext cx="762000" cy="259045"/>
    <xdr:sp macro="" textlink="">
      <xdr:nvSpPr>
        <xdr:cNvPr id="78" name="テキスト ボックス 77"/>
        <xdr:cNvSpPr txBox="1"/>
      </xdr:nvSpPr>
      <xdr:spPr>
        <a:xfrm>
          <a:off x="2527300" y="23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221335</xdr:rowOff>
    </xdr:from>
    <xdr:to>
      <xdr:col>29</xdr:col>
      <xdr:colOff>127000</xdr:colOff>
      <xdr:row>35</xdr:row>
      <xdr:rowOff>250101</xdr:rowOff>
    </xdr:to>
    <xdr:cxnSp macro="">
      <xdr:nvCxnSpPr>
        <xdr:cNvPr id="111" name="直線コネクタ 110"/>
        <xdr:cNvCxnSpPr/>
      </xdr:nvCxnSpPr>
      <xdr:spPr bwMode="auto">
        <a:xfrm flipV="1">
          <a:off x="5003800" y="6831685"/>
          <a:ext cx="647700" cy="28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242786</xdr:rowOff>
    </xdr:from>
    <xdr:to>
      <xdr:col>26</xdr:col>
      <xdr:colOff>50800</xdr:colOff>
      <xdr:row>35</xdr:row>
      <xdr:rowOff>250101</xdr:rowOff>
    </xdr:to>
    <xdr:cxnSp macro="">
      <xdr:nvCxnSpPr>
        <xdr:cNvPr id="114" name="直線コネクタ 113"/>
        <xdr:cNvCxnSpPr/>
      </xdr:nvCxnSpPr>
      <xdr:spPr bwMode="auto">
        <a:xfrm>
          <a:off x="4305300" y="6853136"/>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242786</xdr:rowOff>
    </xdr:from>
    <xdr:to>
      <xdr:col>22</xdr:col>
      <xdr:colOff>114300</xdr:colOff>
      <xdr:row>35</xdr:row>
      <xdr:rowOff>256692</xdr:rowOff>
    </xdr:to>
    <xdr:cxnSp macro="">
      <xdr:nvCxnSpPr>
        <xdr:cNvPr id="117" name="直線コネクタ 116"/>
        <xdr:cNvCxnSpPr/>
      </xdr:nvCxnSpPr>
      <xdr:spPr bwMode="auto">
        <a:xfrm flipV="1">
          <a:off x="3606800" y="6853136"/>
          <a:ext cx="698500" cy="1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256692</xdr:rowOff>
    </xdr:from>
    <xdr:to>
      <xdr:col>18</xdr:col>
      <xdr:colOff>177800</xdr:colOff>
      <xdr:row>36</xdr:row>
      <xdr:rowOff>11329</xdr:rowOff>
    </xdr:to>
    <xdr:cxnSp macro="">
      <xdr:nvCxnSpPr>
        <xdr:cNvPr id="120" name="直線コネクタ 119"/>
        <xdr:cNvCxnSpPr/>
      </xdr:nvCxnSpPr>
      <xdr:spPr bwMode="auto">
        <a:xfrm flipV="1">
          <a:off x="2908300" y="6867042"/>
          <a:ext cx="698500" cy="97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170535</xdr:rowOff>
    </xdr:from>
    <xdr:to>
      <xdr:col>29</xdr:col>
      <xdr:colOff>177800</xdr:colOff>
      <xdr:row>35</xdr:row>
      <xdr:rowOff>272135</xdr:rowOff>
    </xdr:to>
    <xdr:sp macro="" textlink="">
      <xdr:nvSpPr>
        <xdr:cNvPr id="130" name="楕円 129"/>
        <xdr:cNvSpPr/>
      </xdr:nvSpPr>
      <xdr:spPr bwMode="auto">
        <a:xfrm>
          <a:off x="5600700" y="6780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142612</xdr:rowOff>
    </xdr:from>
    <xdr:ext cx="762000" cy="259045"/>
    <xdr:sp macro="" textlink="">
      <xdr:nvSpPr>
        <xdr:cNvPr id="131" name="人口1人当たり決算額の推移該当値テキスト445"/>
        <xdr:cNvSpPr txBox="1"/>
      </xdr:nvSpPr>
      <xdr:spPr>
        <a:xfrm>
          <a:off x="5740400" y="675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199301</xdr:rowOff>
    </xdr:from>
    <xdr:to>
      <xdr:col>26</xdr:col>
      <xdr:colOff>101600</xdr:colOff>
      <xdr:row>35</xdr:row>
      <xdr:rowOff>300901</xdr:rowOff>
    </xdr:to>
    <xdr:sp macro="" textlink="">
      <xdr:nvSpPr>
        <xdr:cNvPr id="132" name="楕円 131"/>
        <xdr:cNvSpPr/>
      </xdr:nvSpPr>
      <xdr:spPr bwMode="auto">
        <a:xfrm>
          <a:off x="4953000" y="680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285678</xdr:rowOff>
    </xdr:from>
    <xdr:ext cx="736600" cy="259045"/>
    <xdr:sp macro="" textlink="">
      <xdr:nvSpPr>
        <xdr:cNvPr id="133" name="テキスト ボックス 132"/>
        <xdr:cNvSpPr txBox="1"/>
      </xdr:nvSpPr>
      <xdr:spPr>
        <a:xfrm>
          <a:off x="4622800" y="6896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191986</xdr:rowOff>
    </xdr:from>
    <xdr:to>
      <xdr:col>22</xdr:col>
      <xdr:colOff>165100</xdr:colOff>
      <xdr:row>35</xdr:row>
      <xdr:rowOff>293586</xdr:rowOff>
    </xdr:to>
    <xdr:sp macro="" textlink="">
      <xdr:nvSpPr>
        <xdr:cNvPr id="134" name="楕円 133"/>
        <xdr:cNvSpPr/>
      </xdr:nvSpPr>
      <xdr:spPr bwMode="auto">
        <a:xfrm>
          <a:off x="4254500" y="680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278363</xdr:rowOff>
    </xdr:from>
    <xdr:ext cx="762000" cy="259045"/>
    <xdr:sp macro="" textlink="">
      <xdr:nvSpPr>
        <xdr:cNvPr id="135" name="テキスト ボックス 134"/>
        <xdr:cNvSpPr txBox="1"/>
      </xdr:nvSpPr>
      <xdr:spPr>
        <a:xfrm>
          <a:off x="3924300" y="688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205892</xdr:rowOff>
    </xdr:from>
    <xdr:to>
      <xdr:col>19</xdr:col>
      <xdr:colOff>38100</xdr:colOff>
      <xdr:row>35</xdr:row>
      <xdr:rowOff>307492</xdr:rowOff>
    </xdr:to>
    <xdr:sp macro="" textlink="">
      <xdr:nvSpPr>
        <xdr:cNvPr id="136" name="楕円 135"/>
        <xdr:cNvSpPr/>
      </xdr:nvSpPr>
      <xdr:spPr bwMode="auto">
        <a:xfrm>
          <a:off x="3556000" y="681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292269</xdr:rowOff>
    </xdr:from>
    <xdr:ext cx="762000" cy="259045"/>
    <xdr:sp macro="" textlink="">
      <xdr:nvSpPr>
        <xdr:cNvPr id="137" name="テキスト ボックス 136"/>
        <xdr:cNvSpPr txBox="1"/>
      </xdr:nvSpPr>
      <xdr:spPr>
        <a:xfrm>
          <a:off x="3225800" y="690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303429</xdr:rowOff>
    </xdr:from>
    <xdr:to>
      <xdr:col>15</xdr:col>
      <xdr:colOff>101600</xdr:colOff>
      <xdr:row>36</xdr:row>
      <xdr:rowOff>62129</xdr:rowOff>
    </xdr:to>
    <xdr:sp macro="" textlink="">
      <xdr:nvSpPr>
        <xdr:cNvPr id="138" name="楕円 137"/>
        <xdr:cNvSpPr/>
      </xdr:nvSpPr>
      <xdr:spPr bwMode="auto">
        <a:xfrm>
          <a:off x="2857500" y="691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46906</xdr:rowOff>
    </xdr:from>
    <xdr:ext cx="762000" cy="259045"/>
    <xdr:sp macro="" textlink="">
      <xdr:nvSpPr>
        <xdr:cNvPr id="139" name="テキスト ボックス 138"/>
        <xdr:cNvSpPr txBox="1"/>
      </xdr:nvSpPr>
      <xdr:spPr>
        <a:xfrm>
          <a:off x="2527300" y="700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482,796
475,000
99.96
201,067,541
200,150,332
520,113
101,589,657
133,024,882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79709</xdr:rowOff>
    </xdr:from>
    <xdr:to>
      <xdr:col>24</xdr:col>
      <xdr:colOff>63500</xdr:colOff>
      <xdr:row>32</xdr:row>
      <xdr:rowOff>119126</xdr:rowOff>
    </xdr:to>
    <xdr:cxnSp macro="">
      <xdr:nvCxnSpPr>
        <xdr:cNvPr id="63" name="直線コネクタ 62"/>
        <xdr:cNvCxnSpPr/>
      </xdr:nvCxnSpPr>
      <xdr:spPr>
        <a:xfrm flipV="1">
          <a:off x="3797300" y="5566109"/>
          <a:ext cx="838200" cy="3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119126</xdr:rowOff>
    </xdr:from>
    <xdr:to>
      <xdr:col>19</xdr:col>
      <xdr:colOff>177800</xdr:colOff>
      <xdr:row>32</xdr:row>
      <xdr:rowOff>161972</xdr:rowOff>
    </xdr:to>
    <xdr:cxnSp macro="">
      <xdr:nvCxnSpPr>
        <xdr:cNvPr id="66" name="直線コネクタ 65"/>
        <xdr:cNvCxnSpPr/>
      </xdr:nvCxnSpPr>
      <xdr:spPr>
        <a:xfrm flipV="1">
          <a:off x="2908300" y="5605526"/>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161972</xdr:rowOff>
    </xdr:from>
    <xdr:to>
      <xdr:col>15</xdr:col>
      <xdr:colOff>50800</xdr:colOff>
      <xdr:row>33</xdr:row>
      <xdr:rowOff>81505</xdr:rowOff>
    </xdr:to>
    <xdr:cxnSp macro="">
      <xdr:nvCxnSpPr>
        <xdr:cNvPr id="69" name="直線コネクタ 68"/>
        <xdr:cNvCxnSpPr/>
      </xdr:nvCxnSpPr>
      <xdr:spPr>
        <a:xfrm flipV="1">
          <a:off x="2019300" y="5648372"/>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81505</xdr:rowOff>
    </xdr:from>
    <xdr:to>
      <xdr:col>10</xdr:col>
      <xdr:colOff>114300</xdr:colOff>
      <xdr:row>33</xdr:row>
      <xdr:rowOff>115077</xdr:rowOff>
    </xdr:to>
    <xdr:cxnSp macro="">
      <xdr:nvCxnSpPr>
        <xdr:cNvPr id="72" name="直線コネクタ 71"/>
        <xdr:cNvCxnSpPr/>
      </xdr:nvCxnSpPr>
      <xdr:spPr>
        <a:xfrm flipV="1">
          <a:off x="1130300" y="5739355"/>
          <a:ext cx="8890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28909</xdr:rowOff>
    </xdr:from>
    <xdr:to>
      <xdr:col>24</xdr:col>
      <xdr:colOff>114300</xdr:colOff>
      <xdr:row>32</xdr:row>
      <xdr:rowOff>130509</xdr:rowOff>
    </xdr:to>
    <xdr:sp macro="" textlink="">
      <xdr:nvSpPr>
        <xdr:cNvPr id="82" name="楕円 81"/>
        <xdr:cNvSpPr/>
      </xdr:nvSpPr>
      <xdr:spPr>
        <a:xfrm>
          <a:off x="4584700" y="55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51786</xdr:rowOff>
    </xdr:from>
    <xdr:ext cx="534377" cy="259045"/>
    <xdr:sp macro="" textlink="">
      <xdr:nvSpPr>
        <xdr:cNvPr id="83" name="人件費該当値テキスト"/>
        <xdr:cNvSpPr txBox="1"/>
      </xdr:nvSpPr>
      <xdr:spPr>
        <a:xfrm>
          <a:off x="4686300" y="53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68326</xdr:rowOff>
    </xdr:from>
    <xdr:to>
      <xdr:col>20</xdr:col>
      <xdr:colOff>38100</xdr:colOff>
      <xdr:row>32</xdr:row>
      <xdr:rowOff>169926</xdr:rowOff>
    </xdr:to>
    <xdr:sp macro="" textlink="">
      <xdr:nvSpPr>
        <xdr:cNvPr id="84" name="楕円 83"/>
        <xdr:cNvSpPr/>
      </xdr:nvSpPr>
      <xdr:spPr>
        <a:xfrm>
          <a:off x="37465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15003</xdr:rowOff>
    </xdr:from>
    <xdr:ext cx="534377" cy="259045"/>
    <xdr:sp macro="" textlink="">
      <xdr:nvSpPr>
        <xdr:cNvPr id="85" name="テキスト ボックス 84"/>
        <xdr:cNvSpPr txBox="1"/>
      </xdr:nvSpPr>
      <xdr:spPr>
        <a:xfrm>
          <a:off x="3530111" y="53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111172</xdr:rowOff>
    </xdr:from>
    <xdr:to>
      <xdr:col>15</xdr:col>
      <xdr:colOff>101600</xdr:colOff>
      <xdr:row>33</xdr:row>
      <xdr:rowOff>41322</xdr:rowOff>
    </xdr:to>
    <xdr:sp macro="" textlink="">
      <xdr:nvSpPr>
        <xdr:cNvPr id="86" name="楕円 85"/>
        <xdr:cNvSpPr/>
      </xdr:nvSpPr>
      <xdr:spPr>
        <a:xfrm>
          <a:off x="2857500" y="559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57849</xdr:rowOff>
    </xdr:from>
    <xdr:ext cx="534377" cy="259045"/>
    <xdr:sp macro="" textlink="">
      <xdr:nvSpPr>
        <xdr:cNvPr id="87" name="テキスト ボックス 86"/>
        <xdr:cNvSpPr txBox="1"/>
      </xdr:nvSpPr>
      <xdr:spPr>
        <a:xfrm>
          <a:off x="2641111" y="537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30705</xdr:rowOff>
    </xdr:from>
    <xdr:to>
      <xdr:col>10</xdr:col>
      <xdr:colOff>165100</xdr:colOff>
      <xdr:row>33</xdr:row>
      <xdr:rowOff>132305</xdr:rowOff>
    </xdr:to>
    <xdr:sp macro="" textlink="">
      <xdr:nvSpPr>
        <xdr:cNvPr id="88" name="楕円 87"/>
        <xdr:cNvSpPr/>
      </xdr:nvSpPr>
      <xdr:spPr>
        <a:xfrm>
          <a:off x="1968500" y="56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148832</xdr:rowOff>
    </xdr:from>
    <xdr:ext cx="534377" cy="259045"/>
    <xdr:sp macro="" textlink="">
      <xdr:nvSpPr>
        <xdr:cNvPr id="89" name="テキスト ボックス 88"/>
        <xdr:cNvSpPr txBox="1"/>
      </xdr:nvSpPr>
      <xdr:spPr>
        <a:xfrm>
          <a:off x="1752111" y="546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64277</xdr:rowOff>
    </xdr:from>
    <xdr:to>
      <xdr:col>6</xdr:col>
      <xdr:colOff>38100</xdr:colOff>
      <xdr:row>33</xdr:row>
      <xdr:rowOff>165877</xdr:rowOff>
    </xdr:to>
    <xdr:sp macro="" textlink="">
      <xdr:nvSpPr>
        <xdr:cNvPr id="90" name="楕円 89"/>
        <xdr:cNvSpPr/>
      </xdr:nvSpPr>
      <xdr:spPr>
        <a:xfrm>
          <a:off x="1079500" y="572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10954</xdr:rowOff>
    </xdr:from>
    <xdr:ext cx="534377" cy="259045"/>
    <xdr:sp macro="" textlink="">
      <xdr:nvSpPr>
        <xdr:cNvPr id="91" name="テキスト ボックス 90"/>
        <xdr:cNvSpPr txBox="1"/>
      </xdr:nvSpPr>
      <xdr:spPr>
        <a:xfrm>
          <a:off x="863111" y="54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87416</xdr:rowOff>
    </xdr:from>
    <xdr:to>
      <xdr:col>24</xdr:col>
      <xdr:colOff>63500</xdr:colOff>
      <xdr:row>55</xdr:row>
      <xdr:rowOff>127650</xdr:rowOff>
    </xdr:to>
    <xdr:cxnSp macro="">
      <xdr:nvCxnSpPr>
        <xdr:cNvPr id="123" name="直線コネクタ 122"/>
        <xdr:cNvCxnSpPr/>
      </xdr:nvCxnSpPr>
      <xdr:spPr>
        <a:xfrm flipV="1">
          <a:off x="3797300" y="9517166"/>
          <a:ext cx="8382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127650</xdr:rowOff>
    </xdr:from>
    <xdr:to>
      <xdr:col>19</xdr:col>
      <xdr:colOff>177800</xdr:colOff>
      <xdr:row>57</xdr:row>
      <xdr:rowOff>166479</xdr:rowOff>
    </xdr:to>
    <xdr:cxnSp macro="">
      <xdr:nvCxnSpPr>
        <xdr:cNvPr id="126" name="直線コネクタ 125"/>
        <xdr:cNvCxnSpPr/>
      </xdr:nvCxnSpPr>
      <xdr:spPr>
        <a:xfrm flipV="1">
          <a:off x="2908300" y="9557400"/>
          <a:ext cx="889000" cy="38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163572</xdr:rowOff>
    </xdr:from>
    <xdr:to>
      <xdr:col>15</xdr:col>
      <xdr:colOff>50800</xdr:colOff>
      <xdr:row>57</xdr:row>
      <xdr:rowOff>166479</xdr:rowOff>
    </xdr:to>
    <xdr:cxnSp macro="">
      <xdr:nvCxnSpPr>
        <xdr:cNvPr id="129" name="直線コネクタ 128"/>
        <xdr:cNvCxnSpPr/>
      </xdr:nvCxnSpPr>
      <xdr:spPr>
        <a:xfrm>
          <a:off x="2019300" y="9936222"/>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163572</xdr:rowOff>
    </xdr:from>
    <xdr:to>
      <xdr:col>10</xdr:col>
      <xdr:colOff>114300</xdr:colOff>
      <xdr:row>58</xdr:row>
      <xdr:rowOff>57633</xdr:rowOff>
    </xdr:to>
    <xdr:cxnSp macro="">
      <xdr:nvCxnSpPr>
        <xdr:cNvPr id="132" name="直線コネクタ 131"/>
        <xdr:cNvCxnSpPr/>
      </xdr:nvCxnSpPr>
      <xdr:spPr>
        <a:xfrm flipV="1">
          <a:off x="1130300" y="9936222"/>
          <a:ext cx="889000" cy="6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36616</xdr:rowOff>
    </xdr:from>
    <xdr:to>
      <xdr:col>24</xdr:col>
      <xdr:colOff>114300</xdr:colOff>
      <xdr:row>55</xdr:row>
      <xdr:rowOff>138216</xdr:rowOff>
    </xdr:to>
    <xdr:sp macro="" textlink="">
      <xdr:nvSpPr>
        <xdr:cNvPr id="142" name="楕円 141"/>
        <xdr:cNvSpPr/>
      </xdr:nvSpPr>
      <xdr:spPr>
        <a:xfrm>
          <a:off x="4584700" y="94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15043</xdr:rowOff>
    </xdr:from>
    <xdr:ext cx="534377" cy="259045"/>
    <xdr:sp macro="" textlink="">
      <xdr:nvSpPr>
        <xdr:cNvPr id="143" name="物件費該当値テキスト"/>
        <xdr:cNvSpPr txBox="1"/>
      </xdr:nvSpPr>
      <xdr:spPr>
        <a:xfrm>
          <a:off x="4686300" y="94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76850</xdr:rowOff>
    </xdr:from>
    <xdr:to>
      <xdr:col>20</xdr:col>
      <xdr:colOff>38100</xdr:colOff>
      <xdr:row>56</xdr:row>
      <xdr:rowOff>7000</xdr:rowOff>
    </xdr:to>
    <xdr:sp macro="" textlink="">
      <xdr:nvSpPr>
        <xdr:cNvPr id="144" name="楕円 143"/>
        <xdr:cNvSpPr/>
      </xdr:nvSpPr>
      <xdr:spPr>
        <a:xfrm>
          <a:off x="3746500" y="9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169577</xdr:rowOff>
    </xdr:from>
    <xdr:ext cx="534377" cy="259045"/>
    <xdr:sp macro="" textlink="">
      <xdr:nvSpPr>
        <xdr:cNvPr id="145" name="テキスト ボックス 144"/>
        <xdr:cNvSpPr txBox="1"/>
      </xdr:nvSpPr>
      <xdr:spPr>
        <a:xfrm>
          <a:off x="3530111" y="959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115679</xdr:rowOff>
    </xdr:from>
    <xdr:to>
      <xdr:col>15</xdr:col>
      <xdr:colOff>101600</xdr:colOff>
      <xdr:row>58</xdr:row>
      <xdr:rowOff>45829</xdr:rowOff>
    </xdr:to>
    <xdr:sp macro="" textlink="">
      <xdr:nvSpPr>
        <xdr:cNvPr id="146" name="楕円 145"/>
        <xdr:cNvSpPr/>
      </xdr:nvSpPr>
      <xdr:spPr>
        <a:xfrm>
          <a:off x="2857500" y="98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36956</xdr:rowOff>
    </xdr:from>
    <xdr:ext cx="534377" cy="259045"/>
    <xdr:sp macro="" textlink="">
      <xdr:nvSpPr>
        <xdr:cNvPr id="147" name="テキスト ボックス 146"/>
        <xdr:cNvSpPr txBox="1"/>
      </xdr:nvSpPr>
      <xdr:spPr>
        <a:xfrm>
          <a:off x="2641111" y="99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112772</xdr:rowOff>
    </xdr:from>
    <xdr:to>
      <xdr:col>10</xdr:col>
      <xdr:colOff>165100</xdr:colOff>
      <xdr:row>58</xdr:row>
      <xdr:rowOff>42922</xdr:rowOff>
    </xdr:to>
    <xdr:sp macro="" textlink="">
      <xdr:nvSpPr>
        <xdr:cNvPr id="148" name="楕円 147"/>
        <xdr:cNvSpPr/>
      </xdr:nvSpPr>
      <xdr:spPr>
        <a:xfrm>
          <a:off x="1968500" y="988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34049</xdr:rowOff>
    </xdr:from>
    <xdr:ext cx="534377" cy="259045"/>
    <xdr:sp macro="" textlink="">
      <xdr:nvSpPr>
        <xdr:cNvPr id="149" name="テキスト ボックス 148"/>
        <xdr:cNvSpPr txBox="1"/>
      </xdr:nvSpPr>
      <xdr:spPr>
        <a:xfrm>
          <a:off x="1752111" y="9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6833</xdr:rowOff>
    </xdr:from>
    <xdr:to>
      <xdr:col>6</xdr:col>
      <xdr:colOff>38100</xdr:colOff>
      <xdr:row>58</xdr:row>
      <xdr:rowOff>108433</xdr:rowOff>
    </xdr:to>
    <xdr:sp macro="" textlink="">
      <xdr:nvSpPr>
        <xdr:cNvPr id="150" name="楕円 149"/>
        <xdr:cNvSpPr/>
      </xdr:nvSpPr>
      <xdr:spPr>
        <a:xfrm>
          <a:off x="1079500" y="99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99560</xdr:rowOff>
    </xdr:from>
    <xdr:ext cx="534377" cy="259045"/>
    <xdr:sp macro="" textlink="">
      <xdr:nvSpPr>
        <xdr:cNvPr id="151" name="テキスト ボックス 150"/>
        <xdr:cNvSpPr txBox="1"/>
      </xdr:nvSpPr>
      <xdr:spPr>
        <a:xfrm>
          <a:off x="863111" y="100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160789</xdr:rowOff>
    </xdr:from>
    <xdr:to>
      <xdr:col>24</xdr:col>
      <xdr:colOff>63500</xdr:colOff>
      <xdr:row>75</xdr:row>
      <xdr:rowOff>26200</xdr:rowOff>
    </xdr:to>
    <xdr:cxnSp macro="">
      <xdr:nvCxnSpPr>
        <xdr:cNvPr id="176" name="直線コネクタ 175"/>
        <xdr:cNvCxnSpPr/>
      </xdr:nvCxnSpPr>
      <xdr:spPr>
        <a:xfrm>
          <a:off x="3797300" y="12848089"/>
          <a:ext cx="838200" cy="3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7" name="維持補修費平均値テキスト"/>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158503</xdr:rowOff>
    </xdr:from>
    <xdr:to>
      <xdr:col>19</xdr:col>
      <xdr:colOff>177800</xdr:colOff>
      <xdr:row>74</xdr:row>
      <xdr:rowOff>160789</xdr:rowOff>
    </xdr:to>
    <xdr:cxnSp macro="">
      <xdr:nvCxnSpPr>
        <xdr:cNvPr id="179" name="直線コネクタ 178"/>
        <xdr:cNvCxnSpPr/>
      </xdr:nvCxnSpPr>
      <xdr:spPr>
        <a:xfrm>
          <a:off x="2908300" y="1284580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81" name="テキスト ボックス 180"/>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158503</xdr:rowOff>
    </xdr:from>
    <xdr:to>
      <xdr:col>15</xdr:col>
      <xdr:colOff>50800</xdr:colOff>
      <xdr:row>75</xdr:row>
      <xdr:rowOff>40659</xdr:rowOff>
    </xdr:to>
    <xdr:cxnSp macro="">
      <xdr:nvCxnSpPr>
        <xdr:cNvPr id="182" name="直線コネクタ 181"/>
        <xdr:cNvCxnSpPr/>
      </xdr:nvCxnSpPr>
      <xdr:spPr>
        <a:xfrm flipV="1">
          <a:off x="2019300" y="12845803"/>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4" name="テキスト ボックス 183"/>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31115</xdr:rowOff>
    </xdr:from>
    <xdr:to>
      <xdr:col>10</xdr:col>
      <xdr:colOff>114300</xdr:colOff>
      <xdr:row>75</xdr:row>
      <xdr:rowOff>40659</xdr:rowOff>
    </xdr:to>
    <xdr:cxnSp macro="">
      <xdr:nvCxnSpPr>
        <xdr:cNvPr id="185" name="直線コネクタ 184"/>
        <xdr:cNvCxnSpPr/>
      </xdr:nvCxnSpPr>
      <xdr:spPr>
        <a:xfrm>
          <a:off x="1130300" y="12889865"/>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7" name="テキスト ボックス 186"/>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9" name="テキスト ボックス 188"/>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146850</xdr:rowOff>
    </xdr:from>
    <xdr:to>
      <xdr:col>24</xdr:col>
      <xdr:colOff>114300</xdr:colOff>
      <xdr:row>75</xdr:row>
      <xdr:rowOff>77000</xdr:rowOff>
    </xdr:to>
    <xdr:sp macro="" textlink="">
      <xdr:nvSpPr>
        <xdr:cNvPr id="195" name="楕円 194"/>
        <xdr:cNvSpPr/>
      </xdr:nvSpPr>
      <xdr:spPr>
        <a:xfrm>
          <a:off x="4584700" y="128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169727</xdr:rowOff>
    </xdr:from>
    <xdr:ext cx="469744" cy="259045"/>
    <xdr:sp macro="" textlink="">
      <xdr:nvSpPr>
        <xdr:cNvPr id="196" name="維持補修費該当値テキスト"/>
        <xdr:cNvSpPr txBox="1"/>
      </xdr:nvSpPr>
      <xdr:spPr>
        <a:xfrm>
          <a:off x="4686300" y="126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109989</xdr:rowOff>
    </xdr:from>
    <xdr:to>
      <xdr:col>20</xdr:col>
      <xdr:colOff>38100</xdr:colOff>
      <xdr:row>75</xdr:row>
      <xdr:rowOff>40139</xdr:rowOff>
    </xdr:to>
    <xdr:sp macro="" textlink="">
      <xdr:nvSpPr>
        <xdr:cNvPr id="197" name="楕円 196"/>
        <xdr:cNvSpPr/>
      </xdr:nvSpPr>
      <xdr:spPr>
        <a:xfrm>
          <a:off x="3746500" y="127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56666</xdr:rowOff>
    </xdr:from>
    <xdr:ext cx="469744" cy="259045"/>
    <xdr:sp macro="" textlink="">
      <xdr:nvSpPr>
        <xdr:cNvPr id="198" name="テキスト ボックス 197"/>
        <xdr:cNvSpPr txBox="1"/>
      </xdr:nvSpPr>
      <xdr:spPr>
        <a:xfrm>
          <a:off x="3562428" y="1257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107703</xdr:rowOff>
    </xdr:from>
    <xdr:to>
      <xdr:col>15</xdr:col>
      <xdr:colOff>101600</xdr:colOff>
      <xdr:row>75</xdr:row>
      <xdr:rowOff>37853</xdr:rowOff>
    </xdr:to>
    <xdr:sp macro="" textlink="">
      <xdr:nvSpPr>
        <xdr:cNvPr id="199" name="楕円 198"/>
        <xdr:cNvSpPr/>
      </xdr:nvSpPr>
      <xdr:spPr>
        <a:xfrm>
          <a:off x="2857500" y="1279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54380</xdr:rowOff>
    </xdr:from>
    <xdr:ext cx="469744" cy="259045"/>
    <xdr:sp macro="" textlink="">
      <xdr:nvSpPr>
        <xdr:cNvPr id="200" name="テキスト ボックス 199"/>
        <xdr:cNvSpPr txBox="1"/>
      </xdr:nvSpPr>
      <xdr:spPr>
        <a:xfrm>
          <a:off x="2673428" y="1257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161309</xdr:rowOff>
    </xdr:from>
    <xdr:to>
      <xdr:col>10</xdr:col>
      <xdr:colOff>165100</xdr:colOff>
      <xdr:row>75</xdr:row>
      <xdr:rowOff>91459</xdr:rowOff>
    </xdr:to>
    <xdr:sp macro="" textlink="">
      <xdr:nvSpPr>
        <xdr:cNvPr id="201" name="楕円 200"/>
        <xdr:cNvSpPr/>
      </xdr:nvSpPr>
      <xdr:spPr>
        <a:xfrm>
          <a:off x="1968500" y="128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107986</xdr:rowOff>
    </xdr:from>
    <xdr:ext cx="469744" cy="259045"/>
    <xdr:sp macro="" textlink="">
      <xdr:nvSpPr>
        <xdr:cNvPr id="202" name="テキスト ボックス 201"/>
        <xdr:cNvSpPr txBox="1"/>
      </xdr:nvSpPr>
      <xdr:spPr>
        <a:xfrm>
          <a:off x="1784428" y="1262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151765</xdr:rowOff>
    </xdr:from>
    <xdr:to>
      <xdr:col>6</xdr:col>
      <xdr:colOff>38100</xdr:colOff>
      <xdr:row>75</xdr:row>
      <xdr:rowOff>81915</xdr:rowOff>
    </xdr:to>
    <xdr:sp macro="" textlink="">
      <xdr:nvSpPr>
        <xdr:cNvPr id="203" name="楕円 202"/>
        <xdr:cNvSpPr/>
      </xdr:nvSpPr>
      <xdr:spPr>
        <a:xfrm>
          <a:off x="1079500" y="128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98442</xdr:rowOff>
    </xdr:from>
    <xdr:ext cx="469744" cy="259045"/>
    <xdr:sp macro="" textlink="">
      <xdr:nvSpPr>
        <xdr:cNvPr id="204" name="テキスト ボックス 203"/>
        <xdr:cNvSpPr txBox="1"/>
      </xdr:nvSpPr>
      <xdr:spPr>
        <a:xfrm>
          <a:off x="895428" y="1261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94785</xdr:rowOff>
    </xdr:from>
    <xdr:to>
      <xdr:col>24</xdr:col>
      <xdr:colOff>63500</xdr:colOff>
      <xdr:row>97</xdr:row>
      <xdr:rowOff>25846</xdr:rowOff>
    </xdr:to>
    <xdr:cxnSp macro="">
      <xdr:nvCxnSpPr>
        <xdr:cNvPr id="236" name="直線コネクタ 235"/>
        <xdr:cNvCxnSpPr/>
      </xdr:nvCxnSpPr>
      <xdr:spPr>
        <a:xfrm>
          <a:off x="3797300" y="16553985"/>
          <a:ext cx="838200" cy="10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7" name="扶助費平均値テキスト"/>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94785</xdr:rowOff>
    </xdr:from>
    <xdr:to>
      <xdr:col>19</xdr:col>
      <xdr:colOff>177800</xdr:colOff>
      <xdr:row>98</xdr:row>
      <xdr:rowOff>46726</xdr:rowOff>
    </xdr:to>
    <xdr:cxnSp macro="">
      <xdr:nvCxnSpPr>
        <xdr:cNvPr id="239" name="直線コネクタ 238"/>
        <xdr:cNvCxnSpPr/>
      </xdr:nvCxnSpPr>
      <xdr:spPr>
        <a:xfrm flipV="1">
          <a:off x="2908300" y="16553985"/>
          <a:ext cx="889000" cy="29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41" name="テキスト ボックス 240"/>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46726</xdr:rowOff>
    </xdr:from>
    <xdr:to>
      <xdr:col>15</xdr:col>
      <xdr:colOff>50800</xdr:colOff>
      <xdr:row>98</xdr:row>
      <xdr:rowOff>106727</xdr:rowOff>
    </xdr:to>
    <xdr:cxnSp macro="">
      <xdr:nvCxnSpPr>
        <xdr:cNvPr id="242" name="直線コネクタ 241"/>
        <xdr:cNvCxnSpPr/>
      </xdr:nvCxnSpPr>
      <xdr:spPr>
        <a:xfrm flipV="1">
          <a:off x="2019300" y="16848826"/>
          <a:ext cx="889000" cy="6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4" name="テキスト ボックス 243"/>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106727</xdr:rowOff>
    </xdr:from>
    <xdr:to>
      <xdr:col>10</xdr:col>
      <xdr:colOff>114300</xdr:colOff>
      <xdr:row>98</xdr:row>
      <xdr:rowOff>163877</xdr:rowOff>
    </xdr:to>
    <xdr:cxnSp macro="">
      <xdr:nvCxnSpPr>
        <xdr:cNvPr id="245" name="直線コネクタ 244"/>
        <xdr:cNvCxnSpPr/>
      </xdr:nvCxnSpPr>
      <xdr:spPr>
        <a:xfrm flipV="1">
          <a:off x="1130300" y="1690882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7" name="テキスト ボックス 246"/>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9" name="テキスト ボックス 248"/>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146496</xdr:rowOff>
    </xdr:from>
    <xdr:to>
      <xdr:col>24</xdr:col>
      <xdr:colOff>114300</xdr:colOff>
      <xdr:row>97</xdr:row>
      <xdr:rowOff>76646</xdr:rowOff>
    </xdr:to>
    <xdr:sp macro="" textlink="">
      <xdr:nvSpPr>
        <xdr:cNvPr id="255" name="楕円 254"/>
        <xdr:cNvSpPr/>
      </xdr:nvSpPr>
      <xdr:spPr>
        <a:xfrm>
          <a:off x="4584700" y="166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124923</xdr:rowOff>
    </xdr:from>
    <xdr:ext cx="599010" cy="259045"/>
    <xdr:sp macro="" textlink="">
      <xdr:nvSpPr>
        <xdr:cNvPr id="256" name="扶助費該当値テキスト"/>
        <xdr:cNvSpPr txBox="1"/>
      </xdr:nvSpPr>
      <xdr:spPr>
        <a:xfrm>
          <a:off x="4686300" y="1658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43985</xdr:rowOff>
    </xdr:from>
    <xdr:to>
      <xdr:col>20</xdr:col>
      <xdr:colOff>38100</xdr:colOff>
      <xdr:row>96</xdr:row>
      <xdr:rowOff>145585</xdr:rowOff>
    </xdr:to>
    <xdr:sp macro="" textlink="">
      <xdr:nvSpPr>
        <xdr:cNvPr id="257" name="楕円 256"/>
        <xdr:cNvSpPr/>
      </xdr:nvSpPr>
      <xdr:spPr>
        <a:xfrm>
          <a:off x="3746500" y="1650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136712</xdr:rowOff>
    </xdr:from>
    <xdr:ext cx="599010" cy="259045"/>
    <xdr:sp macro="" textlink="">
      <xdr:nvSpPr>
        <xdr:cNvPr id="258" name="テキスト ボックス 257"/>
        <xdr:cNvSpPr txBox="1"/>
      </xdr:nvSpPr>
      <xdr:spPr>
        <a:xfrm>
          <a:off x="3497795" y="1659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167376</xdr:rowOff>
    </xdr:from>
    <xdr:to>
      <xdr:col>15</xdr:col>
      <xdr:colOff>101600</xdr:colOff>
      <xdr:row>98</xdr:row>
      <xdr:rowOff>97526</xdr:rowOff>
    </xdr:to>
    <xdr:sp macro="" textlink="">
      <xdr:nvSpPr>
        <xdr:cNvPr id="259" name="楕円 258"/>
        <xdr:cNvSpPr/>
      </xdr:nvSpPr>
      <xdr:spPr>
        <a:xfrm>
          <a:off x="2857500" y="167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88653</xdr:rowOff>
    </xdr:from>
    <xdr:ext cx="599010" cy="259045"/>
    <xdr:sp macro="" textlink="">
      <xdr:nvSpPr>
        <xdr:cNvPr id="260" name="テキスト ボックス 259"/>
        <xdr:cNvSpPr txBox="1"/>
      </xdr:nvSpPr>
      <xdr:spPr>
        <a:xfrm>
          <a:off x="2608795" y="1689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55927</xdr:rowOff>
    </xdr:from>
    <xdr:to>
      <xdr:col>10</xdr:col>
      <xdr:colOff>165100</xdr:colOff>
      <xdr:row>98</xdr:row>
      <xdr:rowOff>157527</xdr:rowOff>
    </xdr:to>
    <xdr:sp macro="" textlink="">
      <xdr:nvSpPr>
        <xdr:cNvPr id="261" name="楕円 260"/>
        <xdr:cNvSpPr/>
      </xdr:nvSpPr>
      <xdr:spPr>
        <a:xfrm>
          <a:off x="1968500" y="168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148654</xdr:rowOff>
    </xdr:from>
    <xdr:ext cx="599010" cy="259045"/>
    <xdr:sp macro="" textlink="">
      <xdr:nvSpPr>
        <xdr:cNvPr id="262" name="テキスト ボックス 261"/>
        <xdr:cNvSpPr txBox="1"/>
      </xdr:nvSpPr>
      <xdr:spPr>
        <a:xfrm>
          <a:off x="1719795" y="1695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113077</xdr:rowOff>
    </xdr:from>
    <xdr:to>
      <xdr:col>6</xdr:col>
      <xdr:colOff>38100</xdr:colOff>
      <xdr:row>99</xdr:row>
      <xdr:rowOff>43227</xdr:rowOff>
    </xdr:to>
    <xdr:sp macro="" textlink="">
      <xdr:nvSpPr>
        <xdr:cNvPr id="263" name="楕円 262"/>
        <xdr:cNvSpPr/>
      </xdr:nvSpPr>
      <xdr:spPr>
        <a:xfrm>
          <a:off x="1079500" y="169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34354</xdr:rowOff>
    </xdr:from>
    <xdr:ext cx="534377" cy="259045"/>
    <xdr:sp macro="" textlink="">
      <xdr:nvSpPr>
        <xdr:cNvPr id="264" name="テキスト ボックス 263"/>
        <xdr:cNvSpPr txBox="1"/>
      </xdr:nvSpPr>
      <xdr:spPr>
        <a:xfrm>
          <a:off x="863111" y="1700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9" name="直線コネクタ 288"/>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90" name="補助費等最小値テキスト"/>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91" name="直線コネクタ 290"/>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2" name="補助費等最大値テキスト"/>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3" name="直線コネクタ 292"/>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105588</xdr:rowOff>
    </xdr:from>
    <xdr:to>
      <xdr:col>55</xdr:col>
      <xdr:colOff>0</xdr:colOff>
      <xdr:row>39</xdr:row>
      <xdr:rowOff>122301</xdr:rowOff>
    </xdr:to>
    <xdr:cxnSp macro="">
      <xdr:nvCxnSpPr>
        <xdr:cNvPr id="294" name="直線コネクタ 293"/>
        <xdr:cNvCxnSpPr/>
      </xdr:nvCxnSpPr>
      <xdr:spPr>
        <a:xfrm flipV="1">
          <a:off x="9639300" y="6792138"/>
          <a:ext cx="838200" cy="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5" name="補助費等平均値テキスト"/>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6" name="フローチャート: 判断 295"/>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58319</xdr:rowOff>
    </xdr:from>
    <xdr:to>
      <xdr:col>50</xdr:col>
      <xdr:colOff>114300</xdr:colOff>
      <xdr:row>39</xdr:row>
      <xdr:rowOff>122301</xdr:rowOff>
    </xdr:to>
    <xdr:cxnSp macro="">
      <xdr:nvCxnSpPr>
        <xdr:cNvPr id="297" name="直線コネクタ 296"/>
        <xdr:cNvCxnSpPr/>
      </xdr:nvCxnSpPr>
      <xdr:spPr>
        <a:xfrm>
          <a:off x="8750300" y="5544719"/>
          <a:ext cx="889000" cy="126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8" name="フローチャート: 判断 297"/>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9" name="テキスト ボックス 298"/>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58319</xdr:rowOff>
    </xdr:from>
    <xdr:to>
      <xdr:col>45</xdr:col>
      <xdr:colOff>177800</xdr:colOff>
      <xdr:row>39</xdr:row>
      <xdr:rowOff>130708</xdr:rowOff>
    </xdr:to>
    <xdr:cxnSp macro="">
      <xdr:nvCxnSpPr>
        <xdr:cNvPr id="300" name="直線コネクタ 299"/>
        <xdr:cNvCxnSpPr/>
      </xdr:nvCxnSpPr>
      <xdr:spPr>
        <a:xfrm flipV="1">
          <a:off x="7861300" y="5544719"/>
          <a:ext cx="889000" cy="127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301" name="フローチャート: 判断 300"/>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2" name="テキスト ボックス 301"/>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130708</xdr:rowOff>
    </xdr:from>
    <xdr:to>
      <xdr:col>41</xdr:col>
      <xdr:colOff>50800</xdr:colOff>
      <xdr:row>39</xdr:row>
      <xdr:rowOff>133032</xdr:rowOff>
    </xdr:to>
    <xdr:cxnSp macro="">
      <xdr:nvCxnSpPr>
        <xdr:cNvPr id="303" name="直線コネクタ 302"/>
        <xdr:cNvCxnSpPr/>
      </xdr:nvCxnSpPr>
      <xdr:spPr>
        <a:xfrm flipV="1">
          <a:off x="6972300" y="6817258"/>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4" name="フローチャート: 判断 303"/>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5" name="テキスト ボックス 304"/>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6" name="フローチャート: 判断 305"/>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7" name="テキスト ボックス 306"/>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54788</xdr:rowOff>
    </xdr:from>
    <xdr:to>
      <xdr:col>55</xdr:col>
      <xdr:colOff>50800</xdr:colOff>
      <xdr:row>39</xdr:row>
      <xdr:rowOff>156388</xdr:rowOff>
    </xdr:to>
    <xdr:sp macro="" textlink="">
      <xdr:nvSpPr>
        <xdr:cNvPr id="313" name="楕円 312"/>
        <xdr:cNvSpPr/>
      </xdr:nvSpPr>
      <xdr:spPr>
        <a:xfrm>
          <a:off x="10426700" y="67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141165</xdr:rowOff>
    </xdr:from>
    <xdr:ext cx="534377" cy="259045"/>
    <xdr:sp macro="" textlink="">
      <xdr:nvSpPr>
        <xdr:cNvPr id="314" name="補助費等該当値テキスト"/>
        <xdr:cNvSpPr txBox="1"/>
      </xdr:nvSpPr>
      <xdr:spPr>
        <a:xfrm>
          <a:off x="10528300" y="66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71501</xdr:rowOff>
    </xdr:from>
    <xdr:to>
      <xdr:col>50</xdr:col>
      <xdr:colOff>165100</xdr:colOff>
      <xdr:row>40</xdr:row>
      <xdr:rowOff>1651</xdr:rowOff>
    </xdr:to>
    <xdr:sp macro="" textlink="">
      <xdr:nvSpPr>
        <xdr:cNvPr id="315" name="楕円 314"/>
        <xdr:cNvSpPr/>
      </xdr:nvSpPr>
      <xdr:spPr>
        <a:xfrm>
          <a:off x="9588500" y="675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164228</xdr:rowOff>
    </xdr:from>
    <xdr:ext cx="534377" cy="259045"/>
    <xdr:sp macro="" textlink="">
      <xdr:nvSpPr>
        <xdr:cNvPr id="316" name="テキスト ボックス 315"/>
        <xdr:cNvSpPr txBox="1"/>
      </xdr:nvSpPr>
      <xdr:spPr>
        <a:xfrm>
          <a:off x="9372111" y="685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7519</xdr:rowOff>
    </xdr:from>
    <xdr:to>
      <xdr:col>46</xdr:col>
      <xdr:colOff>38100</xdr:colOff>
      <xdr:row>32</xdr:row>
      <xdr:rowOff>109119</xdr:rowOff>
    </xdr:to>
    <xdr:sp macro="" textlink="">
      <xdr:nvSpPr>
        <xdr:cNvPr id="317" name="楕円 316"/>
        <xdr:cNvSpPr/>
      </xdr:nvSpPr>
      <xdr:spPr>
        <a:xfrm>
          <a:off x="8699500" y="54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100246</xdr:rowOff>
    </xdr:from>
    <xdr:ext cx="599010" cy="259045"/>
    <xdr:sp macro="" textlink="">
      <xdr:nvSpPr>
        <xdr:cNvPr id="318" name="テキスト ボックス 317"/>
        <xdr:cNvSpPr txBox="1"/>
      </xdr:nvSpPr>
      <xdr:spPr>
        <a:xfrm>
          <a:off x="8450795" y="558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79908</xdr:rowOff>
    </xdr:from>
    <xdr:to>
      <xdr:col>41</xdr:col>
      <xdr:colOff>101600</xdr:colOff>
      <xdr:row>40</xdr:row>
      <xdr:rowOff>10058</xdr:rowOff>
    </xdr:to>
    <xdr:sp macro="" textlink="">
      <xdr:nvSpPr>
        <xdr:cNvPr id="319" name="楕円 318"/>
        <xdr:cNvSpPr/>
      </xdr:nvSpPr>
      <xdr:spPr>
        <a:xfrm>
          <a:off x="7810500" y="67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1185</xdr:rowOff>
    </xdr:from>
    <xdr:ext cx="534377" cy="259045"/>
    <xdr:sp macro="" textlink="">
      <xdr:nvSpPr>
        <xdr:cNvPr id="320" name="テキスト ボックス 319"/>
        <xdr:cNvSpPr txBox="1"/>
      </xdr:nvSpPr>
      <xdr:spPr>
        <a:xfrm>
          <a:off x="7594111" y="68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82232</xdr:rowOff>
    </xdr:from>
    <xdr:to>
      <xdr:col>36</xdr:col>
      <xdr:colOff>165100</xdr:colOff>
      <xdr:row>40</xdr:row>
      <xdr:rowOff>12382</xdr:rowOff>
    </xdr:to>
    <xdr:sp macro="" textlink="">
      <xdr:nvSpPr>
        <xdr:cNvPr id="321" name="楕円 320"/>
        <xdr:cNvSpPr/>
      </xdr:nvSpPr>
      <xdr:spPr>
        <a:xfrm>
          <a:off x="6921500" y="676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3509</xdr:rowOff>
    </xdr:from>
    <xdr:ext cx="534377" cy="259045"/>
    <xdr:sp macro="" textlink="">
      <xdr:nvSpPr>
        <xdr:cNvPr id="322" name="テキスト ボックス 321"/>
        <xdr:cNvSpPr txBox="1"/>
      </xdr:nvSpPr>
      <xdr:spPr>
        <a:xfrm>
          <a:off x="6705111" y="686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140059</xdr:rowOff>
    </xdr:from>
    <xdr:to>
      <xdr:col>55</xdr:col>
      <xdr:colOff>0</xdr:colOff>
      <xdr:row>58</xdr:row>
      <xdr:rowOff>65127</xdr:rowOff>
    </xdr:to>
    <xdr:cxnSp macro="">
      <xdr:nvCxnSpPr>
        <xdr:cNvPr id="354" name="直線コネクタ 353"/>
        <xdr:cNvCxnSpPr/>
      </xdr:nvCxnSpPr>
      <xdr:spPr>
        <a:xfrm>
          <a:off x="9639300" y="9912709"/>
          <a:ext cx="838200" cy="9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5" name="普通建設事業費平均値テキスト"/>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8843</xdr:rowOff>
    </xdr:from>
    <xdr:to>
      <xdr:col>50</xdr:col>
      <xdr:colOff>114300</xdr:colOff>
      <xdr:row>57</xdr:row>
      <xdr:rowOff>140059</xdr:rowOff>
    </xdr:to>
    <xdr:cxnSp macro="">
      <xdr:nvCxnSpPr>
        <xdr:cNvPr id="357" name="直線コネクタ 356"/>
        <xdr:cNvCxnSpPr/>
      </xdr:nvCxnSpPr>
      <xdr:spPr>
        <a:xfrm>
          <a:off x="8750300" y="9781493"/>
          <a:ext cx="889000" cy="1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9" name="テキスト ボックス 358"/>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8843</xdr:rowOff>
    </xdr:from>
    <xdr:to>
      <xdr:col>45</xdr:col>
      <xdr:colOff>177800</xdr:colOff>
      <xdr:row>58</xdr:row>
      <xdr:rowOff>59984</xdr:rowOff>
    </xdr:to>
    <xdr:cxnSp macro="">
      <xdr:nvCxnSpPr>
        <xdr:cNvPr id="360" name="直線コネクタ 359"/>
        <xdr:cNvCxnSpPr/>
      </xdr:nvCxnSpPr>
      <xdr:spPr>
        <a:xfrm flipV="1">
          <a:off x="7861300" y="9781493"/>
          <a:ext cx="889000" cy="22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2" name="テキスト ボックス 361"/>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20910</xdr:rowOff>
    </xdr:from>
    <xdr:to>
      <xdr:col>41</xdr:col>
      <xdr:colOff>50800</xdr:colOff>
      <xdr:row>58</xdr:row>
      <xdr:rowOff>59984</xdr:rowOff>
    </xdr:to>
    <xdr:cxnSp macro="">
      <xdr:nvCxnSpPr>
        <xdr:cNvPr id="363" name="直線コネクタ 362"/>
        <xdr:cNvCxnSpPr/>
      </xdr:nvCxnSpPr>
      <xdr:spPr>
        <a:xfrm>
          <a:off x="6972300" y="9965010"/>
          <a:ext cx="8890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5" name="テキスト ボックス 364"/>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6" name="フローチャート: 判断 365"/>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7" name="テキスト ボックス 366"/>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14327</xdr:rowOff>
    </xdr:from>
    <xdr:to>
      <xdr:col>55</xdr:col>
      <xdr:colOff>50800</xdr:colOff>
      <xdr:row>58</xdr:row>
      <xdr:rowOff>115927</xdr:rowOff>
    </xdr:to>
    <xdr:sp macro="" textlink="">
      <xdr:nvSpPr>
        <xdr:cNvPr id="373" name="楕円 372"/>
        <xdr:cNvSpPr/>
      </xdr:nvSpPr>
      <xdr:spPr>
        <a:xfrm>
          <a:off x="10426700" y="995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164204</xdr:rowOff>
    </xdr:from>
    <xdr:ext cx="534377" cy="259045"/>
    <xdr:sp macro="" textlink="">
      <xdr:nvSpPr>
        <xdr:cNvPr id="374" name="普通建設事業費該当値テキスト"/>
        <xdr:cNvSpPr txBox="1"/>
      </xdr:nvSpPr>
      <xdr:spPr>
        <a:xfrm>
          <a:off x="10528300" y="993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89259</xdr:rowOff>
    </xdr:from>
    <xdr:to>
      <xdr:col>50</xdr:col>
      <xdr:colOff>165100</xdr:colOff>
      <xdr:row>58</xdr:row>
      <xdr:rowOff>19409</xdr:rowOff>
    </xdr:to>
    <xdr:sp macro="" textlink="">
      <xdr:nvSpPr>
        <xdr:cNvPr id="375" name="楕円 374"/>
        <xdr:cNvSpPr/>
      </xdr:nvSpPr>
      <xdr:spPr>
        <a:xfrm>
          <a:off x="9588500" y="98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10536</xdr:rowOff>
    </xdr:from>
    <xdr:ext cx="534377" cy="259045"/>
    <xdr:sp macro="" textlink="">
      <xdr:nvSpPr>
        <xdr:cNvPr id="376" name="テキスト ボックス 375"/>
        <xdr:cNvSpPr txBox="1"/>
      </xdr:nvSpPr>
      <xdr:spPr>
        <a:xfrm>
          <a:off x="9372111" y="995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129493</xdr:rowOff>
    </xdr:from>
    <xdr:to>
      <xdr:col>46</xdr:col>
      <xdr:colOff>38100</xdr:colOff>
      <xdr:row>57</xdr:row>
      <xdr:rowOff>59643</xdr:rowOff>
    </xdr:to>
    <xdr:sp macro="" textlink="">
      <xdr:nvSpPr>
        <xdr:cNvPr id="377" name="楕円 376"/>
        <xdr:cNvSpPr/>
      </xdr:nvSpPr>
      <xdr:spPr>
        <a:xfrm>
          <a:off x="8699500" y="973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50770</xdr:rowOff>
    </xdr:from>
    <xdr:ext cx="534377" cy="259045"/>
    <xdr:sp macro="" textlink="">
      <xdr:nvSpPr>
        <xdr:cNvPr id="378" name="テキスト ボックス 377"/>
        <xdr:cNvSpPr txBox="1"/>
      </xdr:nvSpPr>
      <xdr:spPr>
        <a:xfrm>
          <a:off x="8483111" y="982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9184</xdr:rowOff>
    </xdr:from>
    <xdr:to>
      <xdr:col>41</xdr:col>
      <xdr:colOff>101600</xdr:colOff>
      <xdr:row>58</xdr:row>
      <xdr:rowOff>110784</xdr:rowOff>
    </xdr:to>
    <xdr:sp macro="" textlink="">
      <xdr:nvSpPr>
        <xdr:cNvPr id="379" name="楕円 378"/>
        <xdr:cNvSpPr/>
      </xdr:nvSpPr>
      <xdr:spPr>
        <a:xfrm>
          <a:off x="7810500" y="99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101911</xdr:rowOff>
    </xdr:from>
    <xdr:ext cx="534377" cy="259045"/>
    <xdr:sp macro="" textlink="">
      <xdr:nvSpPr>
        <xdr:cNvPr id="380" name="テキスト ボックス 379"/>
        <xdr:cNvSpPr txBox="1"/>
      </xdr:nvSpPr>
      <xdr:spPr>
        <a:xfrm>
          <a:off x="7594111" y="1004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141560</xdr:rowOff>
    </xdr:from>
    <xdr:to>
      <xdr:col>36</xdr:col>
      <xdr:colOff>165100</xdr:colOff>
      <xdr:row>58</xdr:row>
      <xdr:rowOff>71710</xdr:rowOff>
    </xdr:to>
    <xdr:sp macro="" textlink="">
      <xdr:nvSpPr>
        <xdr:cNvPr id="381" name="楕円 380"/>
        <xdr:cNvSpPr/>
      </xdr:nvSpPr>
      <xdr:spPr>
        <a:xfrm>
          <a:off x="6921500" y="99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62837</xdr:rowOff>
    </xdr:from>
    <xdr:ext cx="534377" cy="259045"/>
    <xdr:sp macro="" textlink="">
      <xdr:nvSpPr>
        <xdr:cNvPr id="382" name="テキスト ボックス 381"/>
        <xdr:cNvSpPr txBox="1"/>
      </xdr:nvSpPr>
      <xdr:spPr>
        <a:xfrm>
          <a:off x="6705111" y="1000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170173</xdr:rowOff>
    </xdr:from>
    <xdr:to>
      <xdr:col>55</xdr:col>
      <xdr:colOff>0</xdr:colOff>
      <xdr:row>78</xdr:row>
      <xdr:rowOff>72492</xdr:rowOff>
    </xdr:to>
    <xdr:cxnSp macro="">
      <xdr:nvCxnSpPr>
        <xdr:cNvPr id="409" name="直線コネクタ 408"/>
        <xdr:cNvCxnSpPr/>
      </xdr:nvCxnSpPr>
      <xdr:spPr>
        <a:xfrm>
          <a:off x="9639300" y="13371823"/>
          <a:ext cx="8382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0" name="普通建設事業費 （ うち新規整備　）平均値テキスト"/>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1008</xdr:rowOff>
    </xdr:from>
    <xdr:to>
      <xdr:col>50</xdr:col>
      <xdr:colOff>114300</xdr:colOff>
      <xdr:row>77</xdr:row>
      <xdr:rowOff>170173</xdr:rowOff>
    </xdr:to>
    <xdr:cxnSp macro="">
      <xdr:nvCxnSpPr>
        <xdr:cNvPr id="412" name="直線コネクタ 411"/>
        <xdr:cNvCxnSpPr/>
      </xdr:nvCxnSpPr>
      <xdr:spPr>
        <a:xfrm>
          <a:off x="8750300" y="13202658"/>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4" name="テキスト ボックス 413"/>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1008</xdr:rowOff>
    </xdr:from>
    <xdr:to>
      <xdr:col>45</xdr:col>
      <xdr:colOff>177800</xdr:colOff>
      <xdr:row>77</xdr:row>
      <xdr:rowOff>134351</xdr:rowOff>
    </xdr:to>
    <xdr:cxnSp macro="">
      <xdr:nvCxnSpPr>
        <xdr:cNvPr id="415" name="直線コネクタ 414"/>
        <xdr:cNvCxnSpPr/>
      </xdr:nvCxnSpPr>
      <xdr:spPr>
        <a:xfrm flipV="1">
          <a:off x="7861300" y="13202658"/>
          <a:ext cx="889000" cy="1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7" name="テキスト ボックス 416"/>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134351</xdr:rowOff>
    </xdr:from>
    <xdr:to>
      <xdr:col>41</xdr:col>
      <xdr:colOff>50800</xdr:colOff>
      <xdr:row>78</xdr:row>
      <xdr:rowOff>43574</xdr:rowOff>
    </xdr:to>
    <xdr:cxnSp macro="">
      <xdr:nvCxnSpPr>
        <xdr:cNvPr id="418" name="直線コネクタ 417"/>
        <xdr:cNvCxnSpPr/>
      </xdr:nvCxnSpPr>
      <xdr:spPr>
        <a:xfrm flipV="1">
          <a:off x="6972300" y="13336001"/>
          <a:ext cx="889000" cy="8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20" name="テキスト ボックス 419"/>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1" name="フローチャート: 判断 420"/>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2" name="テキスト ボックス 421"/>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21692</xdr:rowOff>
    </xdr:from>
    <xdr:to>
      <xdr:col>55</xdr:col>
      <xdr:colOff>50800</xdr:colOff>
      <xdr:row>78</xdr:row>
      <xdr:rowOff>123292</xdr:rowOff>
    </xdr:to>
    <xdr:sp macro="" textlink="">
      <xdr:nvSpPr>
        <xdr:cNvPr id="428" name="楕円 427"/>
        <xdr:cNvSpPr/>
      </xdr:nvSpPr>
      <xdr:spPr>
        <a:xfrm>
          <a:off x="104267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108069</xdr:rowOff>
    </xdr:from>
    <xdr:ext cx="469744" cy="259045"/>
    <xdr:sp macro="" textlink="">
      <xdr:nvSpPr>
        <xdr:cNvPr id="429" name="普通建設事業費 （ うち新規整備　）該当値テキスト"/>
        <xdr:cNvSpPr txBox="1"/>
      </xdr:nvSpPr>
      <xdr:spPr>
        <a:xfrm>
          <a:off x="10528300" y="1330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119373</xdr:rowOff>
    </xdr:from>
    <xdr:to>
      <xdr:col>50</xdr:col>
      <xdr:colOff>165100</xdr:colOff>
      <xdr:row>78</xdr:row>
      <xdr:rowOff>49523</xdr:rowOff>
    </xdr:to>
    <xdr:sp macro="" textlink="">
      <xdr:nvSpPr>
        <xdr:cNvPr id="430" name="楕円 429"/>
        <xdr:cNvSpPr/>
      </xdr:nvSpPr>
      <xdr:spPr>
        <a:xfrm>
          <a:off x="9588500" y="1332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40650</xdr:rowOff>
    </xdr:from>
    <xdr:ext cx="469744" cy="259045"/>
    <xdr:sp macro="" textlink="">
      <xdr:nvSpPr>
        <xdr:cNvPr id="431" name="テキスト ボックス 430"/>
        <xdr:cNvSpPr txBox="1"/>
      </xdr:nvSpPr>
      <xdr:spPr>
        <a:xfrm>
          <a:off x="9404428" y="1341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121658</xdr:rowOff>
    </xdr:from>
    <xdr:to>
      <xdr:col>46</xdr:col>
      <xdr:colOff>38100</xdr:colOff>
      <xdr:row>77</xdr:row>
      <xdr:rowOff>51808</xdr:rowOff>
    </xdr:to>
    <xdr:sp macro="" textlink="">
      <xdr:nvSpPr>
        <xdr:cNvPr id="432" name="楕円 431"/>
        <xdr:cNvSpPr/>
      </xdr:nvSpPr>
      <xdr:spPr>
        <a:xfrm>
          <a:off x="8699500" y="131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42935</xdr:rowOff>
    </xdr:from>
    <xdr:ext cx="534377" cy="259045"/>
    <xdr:sp macro="" textlink="">
      <xdr:nvSpPr>
        <xdr:cNvPr id="433" name="テキスト ボックス 432"/>
        <xdr:cNvSpPr txBox="1"/>
      </xdr:nvSpPr>
      <xdr:spPr>
        <a:xfrm>
          <a:off x="8483111" y="1324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83551</xdr:rowOff>
    </xdr:from>
    <xdr:to>
      <xdr:col>41</xdr:col>
      <xdr:colOff>101600</xdr:colOff>
      <xdr:row>78</xdr:row>
      <xdr:rowOff>13701</xdr:rowOff>
    </xdr:to>
    <xdr:sp macro="" textlink="">
      <xdr:nvSpPr>
        <xdr:cNvPr id="434" name="楕円 433"/>
        <xdr:cNvSpPr/>
      </xdr:nvSpPr>
      <xdr:spPr>
        <a:xfrm>
          <a:off x="7810500" y="132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4828</xdr:rowOff>
    </xdr:from>
    <xdr:ext cx="469744" cy="259045"/>
    <xdr:sp macro="" textlink="">
      <xdr:nvSpPr>
        <xdr:cNvPr id="435" name="テキスト ボックス 434"/>
        <xdr:cNvSpPr txBox="1"/>
      </xdr:nvSpPr>
      <xdr:spPr>
        <a:xfrm>
          <a:off x="7626428" y="1337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164224</xdr:rowOff>
    </xdr:from>
    <xdr:to>
      <xdr:col>36</xdr:col>
      <xdr:colOff>165100</xdr:colOff>
      <xdr:row>78</xdr:row>
      <xdr:rowOff>94374</xdr:rowOff>
    </xdr:to>
    <xdr:sp macro="" textlink="">
      <xdr:nvSpPr>
        <xdr:cNvPr id="436" name="楕円 435"/>
        <xdr:cNvSpPr/>
      </xdr:nvSpPr>
      <xdr:spPr>
        <a:xfrm>
          <a:off x="6921500" y="133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85501</xdr:rowOff>
    </xdr:from>
    <xdr:ext cx="469744" cy="259045"/>
    <xdr:sp macro="" textlink="">
      <xdr:nvSpPr>
        <xdr:cNvPr id="437" name="テキスト ボックス 436"/>
        <xdr:cNvSpPr txBox="1"/>
      </xdr:nvSpPr>
      <xdr:spPr>
        <a:xfrm>
          <a:off x="6737428" y="134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27800</xdr:rowOff>
    </xdr:from>
    <xdr:to>
      <xdr:col>55</xdr:col>
      <xdr:colOff>0</xdr:colOff>
      <xdr:row>95</xdr:row>
      <xdr:rowOff>35344</xdr:rowOff>
    </xdr:to>
    <xdr:cxnSp macro="">
      <xdr:nvCxnSpPr>
        <xdr:cNvPr id="464" name="直線コネクタ 463"/>
        <xdr:cNvCxnSpPr/>
      </xdr:nvCxnSpPr>
      <xdr:spPr>
        <a:xfrm flipV="1">
          <a:off x="9639300" y="16315550"/>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5" name="普通建設事業費 （ うち更新整備　）平均値テキスト"/>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32029</xdr:rowOff>
    </xdr:from>
    <xdr:to>
      <xdr:col>50</xdr:col>
      <xdr:colOff>114300</xdr:colOff>
      <xdr:row>95</xdr:row>
      <xdr:rowOff>35344</xdr:rowOff>
    </xdr:to>
    <xdr:cxnSp macro="">
      <xdr:nvCxnSpPr>
        <xdr:cNvPr id="467" name="直線コネクタ 466"/>
        <xdr:cNvCxnSpPr/>
      </xdr:nvCxnSpPr>
      <xdr:spPr>
        <a:xfrm>
          <a:off x="8750300" y="16319779"/>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9" name="テキスト ボックス 468"/>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32029</xdr:rowOff>
    </xdr:from>
    <xdr:to>
      <xdr:col>45</xdr:col>
      <xdr:colOff>177800</xdr:colOff>
      <xdr:row>96</xdr:row>
      <xdr:rowOff>963</xdr:rowOff>
    </xdr:to>
    <xdr:cxnSp macro="">
      <xdr:nvCxnSpPr>
        <xdr:cNvPr id="470" name="直線コネクタ 469"/>
        <xdr:cNvCxnSpPr/>
      </xdr:nvCxnSpPr>
      <xdr:spPr>
        <a:xfrm flipV="1">
          <a:off x="7861300" y="16319779"/>
          <a:ext cx="889000" cy="14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2" name="テキスト ボックス 471"/>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92883</xdr:rowOff>
    </xdr:from>
    <xdr:to>
      <xdr:col>41</xdr:col>
      <xdr:colOff>50800</xdr:colOff>
      <xdr:row>96</xdr:row>
      <xdr:rowOff>963</xdr:rowOff>
    </xdr:to>
    <xdr:cxnSp macro="">
      <xdr:nvCxnSpPr>
        <xdr:cNvPr id="473" name="直線コネクタ 472"/>
        <xdr:cNvCxnSpPr/>
      </xdr:nvCxnSpPr>
      <xdr:spPr>
        <a:xfrm>
          <a:off x="6972300" y="16380633"/>
          <a:ext cx="8890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5" name="テキスト ボックス 474"/>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6" name="フローチャート: 判断 475"/>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7" name="テキスト ボックス 476"/>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148450</xdr:rowOff>
    </xdr:from>
    <xdr:to>
      <xdr:col>55</xdr:col>
      <xdr:colOff>50800</xdr:colOff>
      <xdr:row>95</xdr:row>
      <xdr:rowOff>78600</xdr:rowOff>
    </xdr:to>
    <xdr:sp macro="" textlink="">
      <xdr:nvSpPr>
        <xdr:cNvPr id="483" name="楕円 482"/>
        <xdr:cNvSpPr/>
      </xdr:nvSpPr>
      <xdr:spPr>
        <a:xfrm>
          <a:off x="10426700" y="162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171327</xdr:rowOff>
    </xdr:from>
    <xdr:ext cx="534377" cy="259045"/>
    <xdr:sp macro="" textlink="">
      <xdr:nvSpPr>
        <xdr:cNvPr id="484" name="普通建設事業費 （ うち更新整備　）該当値テキスト"/>
        <xdr:cNvSpPr txBox="1"/>
      </xdr:nvSpPr>
      <xdr:spPr>
        <a:xfrm>
          <a:off x="10528300" y="161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155994</xdr:rowOff>
    </xdr:from>
    <xdr:to>
      <xdr:col>50</xdr:col>
      <xdr:colOff>165100</xdr:colOff>
      <xdr:row>95</xdr:row>
      <xdr:rowOff>86144</xdr:rowOff>
    </xdr:to>
    <xdr:sp macro="" textlink="">
      <xdr:nvSpPr>
        <xdr:cNvPr id="485" name="楕円 484"/>
        <xdr:cNvSpPr/>
      </xdr:nvSpPr>
      <xdr:spPr>
        <a:xfrm>
          <a:off x="9588500" y="162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102671</xdr:rowOff>
    </xdr:from>
    <xdr:ext cx="534377" cy="259045"/>
    <xdr:sp macro="" textlink="">
      <xdr:nvSpPr>
        <xdr:cNvPr id="486" name="テキスト ボックス 485"/>
        <xdr:cNvSpPr txBox="1"/>
      </xdr:nvSpPr>
      <xdr:spPr>
        <a:xfrm>
          <a:off x="9372111" y="1604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152679</xdr:rowOff>
    </xdr:from>
    <xdr:to>
      <xdr:col>46</xdr:col>
      <xdr:colOff>38100</xdr:colOff>
      <xdr:row>95</xdr:row>
      <xdr:rowOff>82829</xdr:rowOff>
    </xdr:to>
    <xdr:sp macro="" textlink="">
      <xdr:nvSpPr>
        <xdr:cNvPr id="487" name="楕円 486"/>
        <xdr:cNvSpPr/>
      </xdr:nvSpPr>
      <xdr:spPr>
        <a:xfrm>
          <a:off x="8699500" y="162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73956</xdr:rowOff>
    </xdr:from>
    <xdr:ext cx="534377" cy="259045"/>
    <xdr:sp macro="" textlink="">
      <xdr:nvSpPr>
        <xdr:cNvPr id="488" name="テキスト ボックス 487"/>
        <xdr:cNvSpPr txBox="1"/>
      </xdr:nvSpPr>
      <xdr:spPr>
        <a:xfrm>
          <a:off x="8483111" y="163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121613</xdr:rowOff>
    </xdr:from>
    <xdr:to>
      <xdr:col>41</xdr:col>
      <xdr:colOff>101600</xdr:colOff>
      <xdr:row>96</xdr:row>
      <xdr:rowOff>51763</xdr:rowOff>
    </xdr:to>
    <xdr:sp macro="" textlink="">
      <xdr:nvSpPr>
        <xdr:cNvPr id="489" name="楕円 488"/>
        <xdr:cNvSpPr/>
      </xdr:nvSpPr>
      <xdr:spPr>
        <a:xfrm>
          <a:off x="7810500" y="164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42890</xdr:rowOff>
    </xdr:from>
    <xdr:ext cx="534377" cy="259045"/>
    <xdr:sp macro="" textlink="">
      <xdr:nvSpPr>
        <xdr:cNvPr id="490" name="テキスト ボックス 489"/>
        <xdr:cNvSpPr txBox="1"/>
      </xdr:nvSpPr>
      <xdr:spPr>
        <a:xfrm>
          <a:off x="7594111" y="1650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42083</xdr:rowOff>
    </xdr:from>
    <xdr:to>
      <xdr:col>36</xdr:col>
      <xdr:colOff>165100</xdr:colOff>
      <xdr:row>95</xdr:row>
      <xdr:rowOff>143683</xdr:rowOff>
    </xdr:to>
    <xdr:sp macro="" textlink="">
      <xdr:nvSpPr>
        <xdr:cNvPr id="491" name="楕円 490"/>
        <xdr:cNvSpPr/>
      </xdr:nvSpPr>
      <xdr:spPr>
        <a:xfrm>
          <a:off x="6921500" y="163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134810</xdr:rowOff>
    </xdr:from>
    <xdr:ext cx="534377" cy="259045"/>
    <xdr:sp macro="" textlink="">
      <xdr:nvSpPr>
        <xdr:cNvPr id="492" name="テキスト ボックス 491"/>
        <xdr:cNvSpPr txBox="1"/>
      </xdr:nvSpPr>
      <xdr:spPr>
        <a:xfrm>
          <a:off x="6705111" y="1642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39624</xdr:rowOff>
    </xdr:from>
    <xdr:to>
      <xdr:col>85</xdr:col>
      <xdr:colOff>127000</xdr:colOff>
      <xdr:row>39</xdr:row>
      <xdr:rowOff>44450</xdr:rowOff>
    </xdr:to>
    <xdr:cxnSp macro="">
      <xdr:nvCxnSpPr>
        <xdr:cNvPr id="521" name="直線コネクタ 520"/>
        <xdr:cNvCxnSpPr/>
      </xdr:nvCxnSpPr>
      <xdr:spPr>
        <a:xfrm>
          <a:off x="15481300" y="67261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2" name="災害復旧事業費平均値テキスト"/>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39624</xdr:rowOff>
    </xdr:from>
    <xdr:to>
      <xdr:col>81</xdr:col>
      <xdr:colOff>50800</xdr:colOff>
      <xdr:row>39</xdr:row>
      <xdr:rowOff>40640</xdr:rowOff>
    </xdr:to>
    <xdr:cxnSp macro="">
      <xdr:nvCxnSpPr>
        <xdr:cNvPr id="524" name="直線コネクタ 523"/>
        <xdr:cNvCxnSpPr/>
      </xdr:nvCxnSpPr>
      <xdr:spPr>
        <a:xfrm flipV="1">
          <a:off x="14592300" y="6726174"/>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6" name="テキスト ボックス 525"/>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40640</xdr:rowOff>
    </xdr:from>
    <xdr:to>
      <xdr:col>76</xdr:col>
      <xdr:colOff>114300</xdr:colOff>
      <xdr:row>39</xdr:row>
      <xdr:rowOff>40767</xdr:rowOff>
    </xdr:to>
    <xdr:cxnSp macro="">
      <xdr:nvCxnSpPr>
        <xdr:cNvPr id="527" name="直線コネクタ 526"/>
        <xdr:cNvCxnSpPr/>
      </xdr:nvCxnSpPr>
      <xdr:spPr>
        <a:xfrm flipV="1">
          <a:off x="13703300" y="672719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9" name="テキスト ボックス 528"/>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40767</xdr:rowOff>
    </xdr:from>
    <xdr:to>
      <xdr:col>71</xdr:col>
      <xdr:colOff>177800</xdr:colOff>
      <xdr:row>39</xdr:row>
      <xdr:rowOff>43053</xdr:rowOff>
    </xdr:to>
    <xdr:cxnSp macro="">
      <xdr:nvCxnSpPr>
        <xdr:cNvPr id="530" name="直線コネクタ 529"/>
        <xdr:cNvCxnSpPr/>
      </xdr:nvCxnSpPr>
      <xdr:spPr>
        <a:xfrm flipV="1">
          <a:off x="12814300" y="67273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2" name="テキスト ボックス 531"/>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3" name="フローチャート: 判断 532"/>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4" name="テキスト ボックス 533"/>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160274</xdr:rowOff>
    </xdr:from>
    <xdr:to>
      <xdr:col>81</xdr:col>
      <xdr:colOff>101600</xdr:colOff>
      <xdr:row>39</xdr:row>
      <xdr:rowOff>90424</xdr:rowOff>
    </xdr:to>
    <xdr:sp macro="" textlink="">
      <xdr:nvSpPr>
        <xdr:cNvPr id="542" name="楕円 541"/>
        <xdr:cNvSpPr/>
      </xdr:nvSpPr>
      <xdr:spPr>
        <a:xfrm>
          <a:off x="15430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81551</xdr:rowOff>
    </xdr:from>
    <xdr:ext cx="313932" cy="259045"/>
    <xdr:sp macro="" textlink="">
      <xdr:nvSpPr>
        <xdr:cNvPr id="543" name="テキスト ボックス 542"/>
        <xdr:cNvSpPr txBox="1"/>
      </xdr:nvSpPr>
      <xdr:spPr>
        <a:xfrm>
          <a:off x="15324333" y="676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161290</xdr:rowOff>
    </xdr:from>
    <xdr:to>
      <xdr:col>76</xdr:col>
      <xdr:colOff>165100</xdr:colOff>
      <xdr:row>39</xdr:row>
      <xdr:rowOff>91440</xdr:rowOff>
    </xdr:to>
    <xdr:sp macro="" textlink="">
      <xdr:nvSpPr>
        <xdr:cNvPr id="544" name="楕円 543"/>
        <xdr:cNvSpPr/>
      </xdr:nvSpPr>
      <xdr:spPr>
        <a:xfrm>
          <a:off x="1454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82567</xdr:rowOff>
    </xdr:from>
    <xdr:ext cx="313932" cy="259045"/>
    <xdr:sp macro="" textlink="">
      <xdr:nvSpPr>
        <xdr:cNvPr id="545" name="テキスト ボックス 544"/>
        <xdr:cNvSpPr txBox="1"/>
      </xdr:nvSpPr>
      <xdr:spPr>
        <a:xfrm>
          <a:off x="1443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161417</xdr:rowOff>
    </xdr:from>
    <xdr:to>
      <xdr:col>72</xdr:col>
      <xdr:colOff>38100</xdr:colOff>
      <xdr:row>39</xdr:row>
      <xdr:rowOff>91567</xdr:rowOff>
    </xdr:to>
    <xdr:sp macro="" textlink="">
      <xdr:nvSpPr>
        <xdr:cNvPr id="546" name="楕円 545"/>
        <xdr:cNvSpPr/>
      </xdr:nvSpPr>
      <xdr:spPr>
        <a:xfrm>
          <a:off x="13652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82694</xdr:rowOff>
    </xdr:from>
    <xdr:ext cx="313932" cy="259045"/>
    <xdr:sp macro="" textlink="">
      <xdr:nvSpPr>
        <xdr:cNvPr id="547" name="テキスト ボックス 546"/>
        <xdr:cNvSpPr txBox="1"/>
      </xdr:nvSpPr>
      <xdr:spPr>
        <a:xfrm>
          <a:off x="13546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163703</xdr:rowOff>
    </xdr:from>
    <xdr:to>
      <xdr:col>67</xdr:col>
      <xdr:colOff>101600</xdr:colOff>
      <xdr:row>39</xdr:row>
      <xdr:rowOff>93853</xdr:rowOff>
    </xdr:to>
    <xdr:sp macro="" textlink="">
      <xdr:nvSpPr>
        <xdr:cNvPr id="548" name="楕円 547"/>
        <xdr:cNvSpPr/>
      </xdr:nvSpPr>
      <xdr:spPr>
        <a:xfrm>
          <a:off x="12763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84980</xdr:rowOff>
    </xdr:from>
    <xdr:ext cx="313932" cy="259045"/>
    <xdr:sp macro="" textlink="">
      <xdr:nvSpPr>
        <xdr:cNvPr id="549" name="テキスト ボックス 548"/>
        <xdr:cNvSpPr txBox="1"/>
      </xdr:nvSpPr>
      <xdr:spPr>
        <a:xfrm>
          <a:off x="12657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5" name="直線コネクタ 624"/>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6"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7" name="直線コネクタ 626"/>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8"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9" name="直線コネクタ 628"/>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137316</xdr:rowOff>
    </xdr:from>
    <xdr:to>
      <xdr:col>85</xdr:col>
      <xdr:colOff>127000</xdr:colOff>
      <xdr:row>75</xdr:row>
      <xdr:rowOff>152860</xdr:rowOff>
    </xdr:to>
    <xdr:cxnSp macro="">
      <xdr:nvCxnSpPr>
        <xdr:cNvPr id="630" name="直線コネクタ 629"/>
        <xdr:cNvCxnSpPr/>
      </xdr:nvCxnSpPr>
      <xdr:spPr>
        <a:xfrm flipV="1">
          <a:off x="15481300" y="12996066"/>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31" name="公債費平均値テキスト"/>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2" name="フローチャート: 判断 631"/>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140582</xdr:rowOff>
    </xdr:from>
    <xdr:to>
      <xdr:col>81</xdr:col>
      <xdr:colOff>50800</xdr:colOff>
      <xdr:row>75</xdr:row>
      <xdr:rowOff>152860</xdr:rowOff>
    </xdr:to>
    <xdr:cxnSp macro="">
      <xdr:nvCxnSpPr>
        <xdr:cNvPr id="633" name="直線コネクタ 632"/>
        <xdr:cNvCxnSpPr/>
      </xdr:nvCxnSpPr>
      <xdr:spPr>
        <a:xfrm>
          <a:off x="14592300" y="12999332"/>
          <a:ext cx="889000" cy="1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4" name="フローチャート: 判断 633"/>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5" name="テキスト ボックス 634"/>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113868</xdr:rowOff>
    </xdr:from>
    <xdr:to>
      <xdr:col>76</xdr:col>
      <xdr:colOff>114300</xdr:colOff>
      <xdr:row>75</xdr:row>
      <xdr:rowOff>140582</xdr:rowOff>
    </xdr:to>
    <xdr:cxnSp macro="">
      <xdr:nvCxnSpPr>
        <xdr:cNvPr id="636" name="直線コネクタ 635"/>
        <xdr:cNvCxnSpPr/>
      </xdr:nvCxnSpPr>
      <xdr:spPr>
        <a:xfrm>
          <a:off x="13703300" y="12972618"/>
          <a:ext cx="8890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7" name="フローチャート: 判断 636"/>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8" name="テキスト ボックス 637"/>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113868</xdr:rowOff>
    </xdr:from>
    <xdr:to>
      <xdr:col>71</xdr:col>
      <xdr:colOff>177800</xdr:colOff>
      <xdr:row>75</xdr:row>
      <xdr:rowOff>117428</xdr:rowOff>
    </xdr:to>
    <xdr:cxnSp macro="">
      <xdr:nvCxnSpPr>
        <xdr:cNvPr id="639" name="直線コネクタ 638"/>
        <xdr:cNvCxnSpPr/>
      </xdr:nvCxnSpPr>
      <xdr:spPr>
        <a:xfrm flipV="1">
          <a:off x="12814300" y="12972618"/>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0" name="フローチャート: 判断 639"/>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41" name="テキスト ボックス 640"/>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2" name="フローチャート: 判断 641"/>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3" name="テキスト ボックス 642"/>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86516</xdr:rowOff>
    </xdr:from>
    <xdr:to>
      <xdr:col>85</xdr:col>
      <xdr:colOff>177800</xdr:colOff>
      <xdr:row>76</xdr:row>
      <xdr:rowOff>16666</xdr:rowOff>
    </xdr:to>
    <xdr:sp macro="" textlink="">
      <xdr:nvSpPr>
        <xdr:cNvPr id="649" name="楕円 648"/>
        <xdr:cNvSpPr/>
      </xdr:nvSpPr>
      <xdr:spPr>
        <a:xfrm>
          <a:off x="16268700" y="129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64943</xdr:rowOff>
    </xdr:from>
    <xdr:ext cx="534377" cy="259045"/>
    <xdr:sp macro="" textlink="">
      <xdr:nvSpPr>
        <xdr:cNvPr id="650" name="公債費該当値テキスト"/>
        <xdr:cNvSpPr txBox="1"/>
      </xdr:nvSpPr>
      <xdr:spPr>
        <a:xfrm>
          <a:off x="16370300" y="129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102061</xdr:rowOff>
    </xdr:from>
    <xdr:to>
      <xdr:col>81</xdr:col>
      <xdr:colOff>101600</xdr:colOff>
      <xdr:row>76</xdr:row>
      <xdr:rowOff>32212</xdr:rowOff>
    </xdr:to>
    <xdr:sp macro="" textlink="">
      <xdr:nvSpPr>
        <xdr:cNvPr id="651" name="楕円 650"/>
        <xdr:cNvSpPr/>
      </xdr:nvSpPr>
      <xdr:spPr>
        <a:xfrm>
          <a:off x="15430500" y="12960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23337</xdr:rowOff>
    </xdr:from>
    <xdr:ext cx="534377" cy="259045"/>
    <xdr:sp macro="" textlink="">
      <xdr:nvSpPr>
        <xdr:cNvPr id="652" name="テキスト ボックス 651"/>
        <xdr:cNvSpPr txBox="1"/>
      </xdr:nvSpPr>
      <xdr:spPr>
        <a:xfrm>
          <a:off x="15214111" y="130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89782</xdr:rowOff>
    </xdr:from>
    <xdr:to>
      <xdr:col>76</xdr:col>
      <xdr:colOff>165100</xdr:colOff>
      <xdr:row>76</xdr:row>
      <xdr:rowOff>19932</xdr:rowOff>
    </xdr:to>
    <xdr:sp macro="" textlink="">
      <xdr:nvSpPr>
        <xdr:cNvPr id="653" name="楕円 652"/>
        <xdr:cNvSpPr/>
      </xdr:nvSpPr>
      <xdr:spPr>
        <a:xfrm>
          <a:off x="14541500" y="129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11059</xdr:rowOff>
    </xdr:from>
    <xdr:ext cx="534377" cy="259045"/>
    <xdr:sp macro="" textlink="">
      <xdr:nvSpPr>
        <xdr:cNvPr id="654" name="テキスト ボックス 653"/>
        <xdr:cNvSpPr txBox="1"/>
      </xdr:nvSpPr>
      <xdr:spPr>
        <a:xfrm>
          <a:off x="14325111" y="130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63068</xdr:rowOff>
    </xdr:from>
    <xdr:to>
      <xdr:col>72</xdr:col>
      <xdr:colOff>38100</xdr:colOff>
      <xdr:row>75</xdr:row>
      <xdr:rowOff>164669</xdr:rowOff>
    </xdr:to>
    <xdr:sp macro="" textlink="">
      <xdr:nvSpPr>
        <xdr:cNvPr id="655" name="楕円 654"/>
        <xdr:cNvSpPr/>
      </xdr:nvSpPr>
      <xdr:spPr>
        <a:xfrm>
          <a:off x="13652500" y="129218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155794</xdr:rowOff>
    </xdr:from>
    <xdr:ext cx="534377" cy="259045"/>
    <xdr:sp macro="" textlink="">
      <xdr:nvSpPr>
        <xdr:cNvPr id="656" name="テキスト ボックス 655"/>
        <xdr:cNvSpPr txBox="1"/>
      </xdr:nvSpPr>
      <xdr:spPr>
        <a:xfrm>
          <a:off x="13436111" y="1301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66628</xdr:rowOff>
    </xdr:from>
    <xdr:to>
      <xdr:col>67</xdr:col>
      <xdr:colOff>101600</xdr:colOff>
      <xdr:row>75</xdr:row>
      <xdr:rowOff>168228</xdr:rowOff>
    </xdr:to>
    <xdr:sp macro="" textlink="">
      <xdr:nvSpPr>
        <xdr:cNvPr id="657" name="楕円 656"/>
        <xdr:cNvSpPr/>
      </xdr:nvSpPr>
      <xdr:spPr>
        <a:xfrm>
          <a:off x="12763500" y="129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159355</xdr:rowOff>
    </xdr:from>
    <xdr:ext cx="534377" cy="259045"/>
    <xdr:sp macro="" textlink="">
      <xdr:nvSpPr>
        <xdr:cNvPr id="658" name="テキスト ボックス 657"/>
        <xdr:cNvSpPr txBox="1"/>
      </xdr:nvSpPr>
      <xdr:spPr>
        <a:xfrm>
          <a:off x="12547111" y="1301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0" name="直線コネクタ 679"/>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1"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2" name="直線コネクタ 681"/>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3"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4" name="直線コネクタ 683"/>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128567</xdr:rowOff>
    </xdr:from>
    <xdr:to>
      <xdr:col>85</xdr:col>
      <xdr:colOff>127000</xdr:colOff>
      <xdr:row>97</xdr:row>
      <xdr:rowOff>31093</xdr:rowOff>
    </xdr:to>
    <xdr:cxnSp macro="">
      <xdr:nvCxnSpPr>
        <xdr:cNvPr id="685" name="直線コネクタ 684"/>
        <xdr:cNvCxnSpPr/>
      </xdr:nvCxnSpPr>
      <xdr:spPr>
        <a:xfrm flipV="1">
          <a:off x="15481300" y="16587767"/>
          <a:ext cx="838200" cy="7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6" name="積立金平均値テキスト"/>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7" name="フローチャート: 判断 686"/>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31093</xdr:rowOff>
    </xdr:from>
    <xdr:to>
      <xdr:col>81</xdr:col>
      <xdr:colOff>50800</xdr:colOff>
      <xdr:row>98</xdr:row>
      <xdr:rowOff>54752</xdr:rowOff>
    </xdr:to>
    <xdr:cxnSp macro="">
      <xdr:nvCxnSpPr>
        <xdr:cNvPr id="688" name="直線コネクタ 687"/>
        <xdr:cNvCxnSpPr/>
      </xdr:nvCxnSpPr>
      <xdr:spPr>
        <a:xfrm flipV="1">
          <a:off x="14592300" y="16661743"/>
          <a:ext cx="889000" cy="19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9" name="フローチャート: 判断 688"/>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90" name="テキスト ボックス 689"/>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54752</xdr:rowOff>
    </xdr:from>
    <xdr:to>
      <xdr:col>76</xdr:col>
      <xdr:colOff>114300</xdr:colOff>
      <xdr:row>98</xdr:row>
      <xdr:rowOff>82093</xdr:rowOff>
    </xdr:to>
    <xdr:cxnSp macro="">
      <xdr:nvCxnSpPr>
        <xdr:cNvPr id="691" name="直線コネクタ 690"/>
        <xdr:cNvCxnSpPr/>
      </xdr:nvCxnSpPr>
      <xdr:spPr>
        <a:xfrm flipV="1">
          <a:off x="13703300" y="16856852"/>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2" name="フローチャート: 判断 691"/>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3" name="テキスト ボックス 692"/>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44534</xdr:rowOff>
    </xdr:from>
    <xdr:to>
      <xdr:col>71</xdr:col>
      <xdr:colOff>177800</xdr:colOff>
      <xdr:row>98</xdr:row>
      <xdr:rowOff>82093</xdr:rowOff>
    </xdr:to>
    <xdr:cxnSp macro="">
      <xdr:nvCxnSpPr>
        <xdr:cNvPr id="694" name="直線コネクタ 693"/>
        <xdr:cNvCxnSpPr/>
      </xdr:nvCxnSpPr>
      <xdr:spPr>
        <a:xfrm>
          <a:off x="12814300" y="16846634"/>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5" name="フローチャート: 判断 694"/>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6" name="テキスト ボックス 695"/>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7" name="フローチャート: 判断 696"/>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8" name="テキスト ボックス 697"/>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77767</xdr:rowOff>
    </xdr:from>
    <xdr:to>
      <xdr:col>85</xdr:col>
      <xdr:colOff>177800</xdr:colOff>
      <xdr:row>97</xdr:row>
      <xdr:rowOff>7917</xdr:rowOff>
    </xdr:to>
    <xdr:sp macro="" textlink="">
      <xdr:nvSpPr>
        <xdr:cNvPr id="704" name="楕円 703"/>
        <xdr:cNvSpPr/>
      </xdr:nvSpPr>
      <xdr:spPr>
        <a:xfrm>
          <a:off x="16268700" y="1653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100644</xdr:rowOff>
    </xdr:from>
    <xdr:ext cx="534377" cy="259045"/>
    <xdr:sp macro="" textlink="">
      <xdr:nvSpPr>
        <xdr:cNvPr id="705" name="積立金該当値テキスト"/>
        <xdr:cNvSpPr txBox="1"/>
      </xdr:nvSpPr>
      <xdr:spPr>
        <a:xfrm>
          <a:off x="16370300" y="163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151743</xdr:rowOff>
    </xdr:from>
    <xdr:to>
      <xdr:col>81</xdr:col>
      <xdr:colOff>101600</xdr:colOff>
      <xdr:row>97</xdr:row>
      <xdr:rowOff>81893</xdr:rowOff>
    </xdr:to>
    <xdr:sp macro="" textlink="">
      <xdr:nvSpPr>
        <xdr:cNvPr id="706" name="楕円 705"/>
        <xdr:cNvSpPr/>
      </xdr:nvSpPr>
      <xdr:spPr>
        <a:xfrm>
          <a:off x="15430500" y="1661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73020</xdr:rowOff>
    </xdr:from>
    <xdr:ext cx="534377" cy="259045"/>
    <xdr:sp macro="" textlink="">
      <xdr:nvSpPr>
        <xdr:cNvPr id="707" name="テキスト ボックス 706"/>
        <xdr:cNvSpPr txBox="1"/>
      </xdr:nvSpPr>
      <xdr:spPr>
        <a:xfrm>
          <a:off x="15214111" y="167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3952</xdr:rowOff>
    </xdr:from>
    <xdr:to>
      <xdr:col>76</xdr:col>
      <xdr:colOff>165100</xdr:colOff>
      <xdr:row>98</xdr:row>
      <xdr:rowOff>105552</xdr:rowOff>
    </xdr:to>
    <xdr:sp macro="" textlink="">
      <xdr:nvSpPr>
        <xdr:cNvPr id="708" name="楕円 707"/>
        <xdr:cNvSpPr/>
      </xdr:nvSpPr>
      <xdr:spPr>
        <a:xfrm>
          <a:off x="14541500" y="1680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96679</xdr:rowOff>
    </xdr:from>
    <xdr:ext cx="469744" cy="259045"/>
    <xdr:sp macro="" textlink="">
      <xdr:nvSpPr>
        <xdr:cNvPr id="709" name="テキスト ボックス 708"/>
        <xdr:cNvSpPr txBox="1"/>
      </xdr:nvSpPr>
      <xdr:spPr>
        <a:xfrm>
          <a:off x="14357428" y="1689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31293</xdr:rowOff>
    </xdr:from>
    <xdr:to>
      <xdr:col>72</xdr:col>
      <xdr:colOff>38100</xdr:colOff>
      <xdr:row>98</xdr:row>
      <xdr:rowOff>132893</xdr:rowOff>
    </xdr:to>
    <xdr:sp macro="" textlink="">
      <xdr:nvSpPr>
        <xdr:cNvPr id="710" name="楕円 709"/>
        <xdr:cNvSpPr/>
      </xdr:nvSpPr>
      <xdr:spPr>
        <a:xfrm>
          <a:off x="13652500" y="168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124020</xdr:rowOff>
    </xdr:from>
    <xdr:ext cx="469744" cy="259045"/>
    <xdr:sp macro="" textlink="">
      <xdr:nvSpPr>
        <xdr:cNvPr id="711" name="テキスト ボックス 710"/>
        <xdr:cNvSpPr txBox="1"/>
      </xdr:nvSpPr>
      <xdr:spPr>
        <a:xfrm>
          <a:off x="13468428" y="1692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165184</xdr:rowOff>
    </xdr:from>
    <xdr:to>
      <xdr:col>67</xdr:col>
      <xdr:colOff>101600</xdr:colOff>
      <xdr:row>98</xdr:row>
      <xdr:rowOff>95334</xdr:rowOff>
    </xdr:to>
    <xdr:sp macro="" textlink="">
      <xdr:nvSpPr>
        <xdr:cNvPr id="712" name="楕円 711"/>
        <xdr:cNvSpPr/>
      </xdr:nvSpPr>
      <xdr:spPr>
        <a:xfrm>
          <a:off x="12763500" y="167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86461</xdr:rowOff>
    </xdr:from>
    <xdr:ext cx="469744" cy="259045"/>
    <xdr:sp macro="" textlink="">
      <xdr:nvSpPr>
        <xdr:cNvPr id="713" name="テキスト ボックス 712"/>
        <xdr:cNvSpPr txBox="1"/>
      </xdr:nvSpPr>
      <xdr:spPr>
        <a:xfrm>
          <a:off x="12579428" y="168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7" name="直線コネクタ 736"/>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0"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1" name="直線コネクタ 740"/>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83503</xdr:rowOff>
    </xdr:from>
    <xdr:to>
      <xdr:col>116</xdr:col>
      <xdr:colOff>63500</xdr:colOff>
      <xdr:row>38</xdr:row>
      <xdr:rowOff>131890</xdr:rowOff>
    </xdr:to>
    <xdr:cxnSp macro="">
      <xdr:nvCxnSpPr>
        <xdr:cNvPr id="742" name="直線コネクタ 741"/>
        <xdr:cNvCxnSpPr/>
      </xdr:nvCxnSpPr>
      <xdr:spPr>
        <a:xfrm>
          <a:off x="21323300" y="6598603"/>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3" name="投資及び出資金平均値テキスト"/>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4" name="フローチャート: 判断 743"/>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115888</xdr:rowOff>
    </xdr:from>
    <xdr:to>
      <xdr:col>111</xdr:col>
      <xdr:colOff>177800</xdr:colOff>
      <xdr:row>38</xdr:row>
      <xdr:rowOff>83503</xdr:rowOff>
    </xdr:to>
    <xdr:cxnSp macro="">
      <xdr:nvCxnSpPr>
        <xdr:cNvPr id="745" name="直線コネクタ 744"/>
        <xdr:cNvCxnSpPr/>
      </xdr:nvCxnSpPr>
      <xdr:spPr>
        <a:xfrm>
          <a:off x="20434300" y="6459538"/>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6" name="フローチャート: 判断 745"/>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7" name="テキスト ボックス 746"/>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7684</xdr:rowOff>
    </xdr:from>
    <xdr:to>
      <xdr:col>107</xdr:col>
      <xdr:colOff>50800</xdr:colOff>
      <xdr:row>37</xdr:row>
      <xdr:rowOff>115888</xdr:rowOff>
    </xdr:to>
    <xdr:cxnSp macro="">
      <xdr:nvCxnSpPr>
        <xdr:cNvPr id="748" name="直線コネクタ 747"/>
        <xdr:cNvCxnSpPr/>
      </xdr:nvCxnSpPr>
      <xdr:spPr>
        <a:xfrm>
          <a:off x="19545300" y="6351334"/>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9" name="フローチャート: 判断 748"/>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0" name="テキスト ボックス 749"/>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7684</xdr:rowOff>
    </xdr:from>
    <xdr:to>
      <xdr:col>102</xdr:col>
      <xdr:colOff>114300</xdr:colOff>
      <xdr:row>37</xdr:row>
      <xdr:rowOff>68072</xdr:rowOff>
    </xdr:to>
    <xdr:cxnSp macro="">
      <xdr:nvCxnSpPr>
        <xdr:cNvPr id="751" name="直線コネクタ 750"/>
        <xdr:cNvCxnSpPr/>
      </xdr:nvCxnSpPr>
      <xdr:spPr>
        <a:xfrm flipV="1">
          <a:off x="18656300" y="6351334"/>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2" name="フローチャート: 判断 751"/>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3" name="テキスト ボックス 752"/>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4" name="フローチャート: 判断 753"/>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5" name="テキスト ボックス 754"/>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81090</xdr:rowOff>
    </xdr:from>
    <xdr:to>
      <xdr:col>116</xdr:col>
      <xdr:colOff>114300</xdr:colOff>
      <xdr:row>39</xdr:row>
      <xdr:rowOff>11240</xdr:rowOff>
    </xdr:to>
    <xdr:sp macro="" textlink="">
      <xdr:nvSpPr>
        <xdr:cNvPr id="761" name="楕円 760"/>
        <xdr:cNvSpPr/>
      </xdr:nvSpPr>
      <xdr:spPr>
        <a:xfrm>
          <a:off x="22110700" y="65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167467</xdr:rowOff>
    </xdr:from>
    <xdr:ext cx="378565" cy="259045"/>
    <xdr:sp macro="" textlink="">
      <xdr:nvSpPr>
        <xdr:cNvPr id="762" name="投資及び出資金該当値テキスト"/>
        <xdr:cNvSpPr txBox="1"/>
      </xdr:nvSpPr>
      <xdr:spPr>
        <a:xfrm>
          <a:off x="22212300" y="6511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32703</xdr:rowOff>
    </xdr:from>
    <xdr:to>
      <xdr:col>112</xdr:col>
      <xdr:colOff>38100</xdr:colOff>
      <xdr:row>38</xdr:row>
      <xdr:rowOff>134303</xdr:rowOff>
    </xdr:to>
    <xdr:sp macro="" textlink="">
      <xdr:nvSpPr>
        <xdr:cNvPr id="763" name="楕円 762"/>
        <xdr:cNvSpPr/>
      </xdr:nvSpPr>
      <xdr:spPr>
        <a:xfrm>
          <a:off x="21272500" y="65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125430</xdr:rowOff>
    </xdr:from>
    <xdr:ext cx="378565" cy="259045"/>
    <xdr:sp macro="" textlink="">
      <xdr:nvSpPr>
        <xdr:cNvPr id="764" name="テキスト ボックス 763"/>
        <xdr:cNvSpPr txBox="1"/>
      </xdr:nvSpPr>
      <xdr:spPr>
        <a:xfrm>
          <a:off x="21134017" y="664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65088</xdr:rowOff>
    </xdr:from>
    <xdr:to>
      <xdr:col>107</xdr:col>
      <xdr:colOff>101600</xdr:colOff>
      <xdr:row>37</xdr:row>
      <xdr:rowOff>166688</xdr:rowOff>
    </xdr:to>
    <xdr:sp macro="" textlink="">
      <xdr:nvSpPr>
        <xdr:cNvPr id="765" name="楕円 764"/>
        <xdr:cNvSpPr/>
      </xdr:nvSpPr>
      <xdr:spPr>
        <a:xfrm>
          <a:off x="20383500" y="64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157815</xdr:rowOff>
    </xdr:from>
    <xdr:ext cx="469744" cy="259045"/>
    <xdr:sp macro="" textlink="">
      <xdr:nvSpPr>
        <xdr:cNvPr id="766" name="テキスト ボックス 765"/>
        <xdr:cNvSpPr txBox="1"/>
      </xdr:nvSpPr>
      <xdr:spPr>
        <a:xfrm>
          <a:off x="20199428" y="650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128334</xdr:rowOff>
    </xdr:from>
    <xdr:to>
      <xdr:col>102</xdr:col>
      <xdr:colOff>165100</xdr:colOff>
      <xdr:row>37</xdr:row>
      <xdr:rowOff>58484</xdr:rowOff>
    </xdr:to>
    <xdr:sp macro="" textlink="">
      <xdr:nvSpPr>
        <xdr:cNvPr id="767" name="楕円 766"/>
        <xdr:cNvSpPr/>
      </xdr:nvSpPr>
      <xdr:spPr>
        <a:xfrm>
          <a:off x="19494500" y="63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49611</xdr:rowOff>
    </xdr:from>
    <xdr:ext cx="469744" cy="259045"/>
    <xdr:sp macro="" textlink="">
      <xdr:nvSpPr>
        <xdr:cNvPr id="768" name="テキスト ボックス 767"/>
        <xdr:cNvSpPr txBox="1"/>
      </xdr:nvSpPr>
      <xdr:spPr>
        <a:xfrm>
          <a:off x="19310428" y="639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17272</xdr:rowOff>
    </xdr:from>
    <xdr:to>
      <xdr:col>98</xdr:col>
      <xdr:colOff>38100</xdr:colOff>
      <xdr:row>37</xdr:row>
      <xdr:rowOff>118872</xdr:rowOff>
    </xdr:to>
    <xdr:sp macro="" textlink="">
      <xdr:nvSpPr>
        <xdr:cNvPr id="769" name="楕円 768"/>
        <xdr:cNvSpPr/>
      </xdr:nvSpPr>
      <xdr:spPr>
        <a:xfrm>
          <a:off x="18605500" y="6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109999</xdr:rowOff>
    </xdr:from>
    <xdr:ext cx="469744" cy="259045"/>
    <xdr:sp macro="" textlink="">
      <xdr:nvSpPr>
        <xdr:cNvPr id="770" name="テキスト ボックス 769"/>
        <xdr:cNvSpPr txBox="1"/>
      </xdr:nvSpPr>
      <xdr:spPr>
        <a:xfrm>
          <a:off x="18421428" y="645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4" name="直線コネクタ 793"/>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5"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6" name="直線コネクタ 795"/>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7"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8" name="直線コネクタ 797"/>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41402</xdr:rowOff>
    </xdr:from>
    <xdr:to>
      <xdr:col>116</xdr:col>
      <xdr:colOff>63500</xdr:colOff>
      <xdr:row>59</xdr:row>
      <xdr:rowOff>42088</xdr:rowOff>
    </xdr:to>
    <xdr:cxnSp macro="">
      <xdr:nvCxnSpPr>
        <xdr:cNvPr id="799" name="直線コネクタ 798"/>
        <xdr:cNvCxnSpPr/>
      </xdr:nvCxnSpPr>
      <xdr:spPr>
        <a:xfrm>
          <a:off x="21323300" y="1015695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0" name="貸付金平均値テキスト"/>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1" name="フローチャート: 判断 800"/>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8998</xdr:rowOff>
    </xdr:from>
    <xdr:to>
      <xdr:col>111</xdr:col>
      <xdr:colOff>177800</xdr:colOff>
      <xdr:row>59</xdr:row>
      <xdr:rowOff>41402</xdr:rowOff>
    </xdr:to>
    <xdr:cxnSp macro="">
      <xdr:nvCxnSpPr>
        <xdr:cNvPr id="802" name="直線コネクタ 801"/>
        <xdr:cNvCxnSpPr/>
      </xdr:nvCxnSpPr>
      <xdr:spPr>
        <a:xfrm>
          <a:off x="20434300" y="10124548"/>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3" name="フローチャート: 判断 802"/>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4" name="テキスト ボックス 803"/>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8198</xdr:rowOff>
    </xdr:from>
    <xdr:to>
      <xdr:col>107</xdr:col>
      <xdr:colOff>50800</xdr:colOff>
      <xdr:row>59</xdr:row>
      <xdr:rowOff>8998</xdr:rowOff>
    </xdr:to>
    <xdr:cxnSp macro="">
      <xdr:nvCxnSpPr>
        <xdr:cNvPr id="805" name="直線コネクタ 804"/>
        <xdr:cNvCxnSpPr/>
      </xdr:nvCxnSpPr>
      <xdr:spPr>
        <a:xfrm>
          <a:off x="19545300" y="1012374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6" name="フローチャート: 判断 805"/>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7" name="テキスト ボックス 806"/>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167818</xdr:rowOff>
    </xdr:from>
    <xdr:to>
      <xdr:col>102</xdr:col>
      <xdr:colOff>114300</xdr:colOff>
      <xdr:row>59</xdr:row>
      <xdr:rowOff>8198</xdr:rowOff>
    </xdr:to>
    <xdr:cxnSp macro="">
      <xdr:nvCxnSpPr>
        <xdr:cNvPr id="808" name="直線コネクタ 807"/>
        <xdr:cNvCxnSpPr/>
      </xdr:nvCxnSpPr>
      <xdr:spPr>
        <a:xfrm>
          <a:off x="18656300" y="10111918"/>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9" name="フローチャート: 判断 808"/>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0" name="テキスト ボックス 809"/>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1" name="フローチャート: 判断 810"/>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2" name="テキスト ボックス 811"/>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162738</xdr:rowOff>
    </xdr:from>
    <xdr:to>
      <xdr:col>116</xdr:col>
      <xdr:colOff>114300</xdr:colOff>
      <xdr:row>59</xdr:row>
      <xdr:rowOff>92888</xdr:rowOff>
    </xdr:to>
    <xdr:sp macro="" textlink="">
      <xdr:nvSpPr>
        <xdr:cNvPr id="818" name="楕円 817"/>
        <xdr:cNvSpPr/>
      </xdr:nvSpPr>
      <xdr:spPr>
        <a:xfrm>
          <a:off x="22110700" y="101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77665</xdr:rowOff>
    </xdr:from>
    <xdr:ext cx="378565" cy="259045"/>
    <xdr:sp macro="" textlink="">
      <xdr:nvSpPr>
        <xdr:cNvPr id="819" name="貸付金該当値テキスト"/>
        <xdr:cNvSpPr txBox="1"/>
      </xdr:nvSpPr>
      <xdr:spPr>
        <a:xfrm>
          <a:off x="22212300" y="10021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162052</xdr:rowOff>
    </xdr:from>
    <xdr:to>
      <xdr:col>112</xdr:col>
      <xdr:colOff>38100</xdr:colOff>
      <xdr:row>59</xdr:row>
      <xdr:rowOff>92202</xdr:rowOff>
    </xdr:to>
    <xdr:sp macro="" textlink="">
      <xdr:nvSpPr>
        <xdr:cNvPr id="820" name="楕円 819"/>
        <xdr:cNvSpPr/>
      </xdr:nvSpPr>
      <xdr:spPr>
        <a:xfrm>
          <a:off x="21272500" y="101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83329</xdr:rowOff>
    </xdr:from>
    <xdr:ext cx="378565" cy="259045"/>
    <xdr:sp macro="" textlink="">
      <xdr:nvSpPr>
        <xdr:cNvPr id="821" name="テキスト ボックス 820"/>
        <xdr:cNvSpPr txBox="1"/>
      </xdr:nvSpPr>
      <xdr:spPr>
        <a:xfrm>
          <a:off x="21134017" y="10198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129648</xdr:rowOff>
    </xdr:from>
    <xdr:to>
      <xdr:col>107</xdr:col>
      <xdr:colOff>101600</xdr:colOff>
      <xdr:row>59</xdr:row>
      <xdr:rowOff>59798</xdr:rowOff>
    </xdr:to>
    <xdr:sp macro="" textlink="">
      <xdr:nvSpPr>
        <xdr:cNvPr id="822" name="楕円 821"/>
        <xdr:cNvSpPr/>
      </xdr:nvSpPr>
      <xdr:spPr>
        <a:xfrm>
          <a:off x="20383500" y="100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50925</xdr:rowOff>
    </xdr:from>
    <xdr:ext cx="469744" cy="259045"/>
    <xdr:sp macro="" textlink="">
      <xdr:nvSpPr>
        <xdr:cNvPr id="823" name="テキスト ボックス 822"/>
        <xdr:cNvSpPr txBox="1"/>
      </xdr:nvSpPr>
      <xdr:spPr>
        <a:xfrm>
          <a:off x="20199428" y="1016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128848</xdr:rowOff>
    </xdr:from>
    <xdr:to>
      <xdr:col>102</xdr:col>
      <xdr:colOff>165100</xdr:colOff>
      <xdr:row>59</xdr:row>
      <xdr:rowOff>58998</xdr:rowOff>
    </xdr:to>
    <xdr:sp macro="" textlink="">
      <xdr:nvSpPr>
        <xdr:cNvPr id="824" name="楕円 823"/>
        <xdr:cNvSpPr/>
      </xdr:nvSpPr>
      <xdr:spPr>
        <a:xfrm>
          <a:off x="19494500" y="100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50125</xdr:rowOff>
    </xdr:from>
    <xdr:ext cx="469744" cy="259045"/>
    <xdr:sp macro="" textlink="">
      <xdr:nvSpPr>
        <xdr:cNvPr id="825" name="テキスト ボックス 824"/>
        <xdr:cNvSpPr txBox="1"/>
      </xdr:nvSpPr>
      <xdr:spPr>
        <a:xfrm>
          <a:off x="19310428" y="101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117018</xdr:rowOff>
    </xdr:from>
    <xdr:to>
      <xdr:col>98</xdr:col>
      <xdr:colOff>38100</xdr:colOff>
      <xdr:row>59</xdr:row>
      <xdr:rowOff>47168</xdr:rowOff>
    </xdr:to>
    <xdr:sp macro="" textlink="">
      <xdr:nvSpPr>
        <xdr:cNvPr id="826" name="楕円 825"/>
        <xdr:cNvSpPr/>
      </xdr:nvSpPr>
      <xdr:spPr>
        <a:xfrm>
          <a:off x="18605500" y="100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38295</xdr:rowOff>
    </xdr:from>
    <xdr:ext cx="469744" cy="259045"/>
    <xdr:sp macro="" textlink="">
      <xdr:nvSpPr>
        <xdr:cNvPr id="827" name="テキスト ボックス 826"/>
        <xdr:cNvSpPr txBox="1"/>
      </xdr:nvSpPr>
      <xdr:spPr>
        <a:xfrm>
          <a:off x="18421428" y="1015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2" name="直線コネクタ 851"/>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3"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4" name="直線コネクタ 853"/>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5"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6" name="直線コネクタ 855"/>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154254</xdr:rowOff>
    </xdr:from>
    <xdr:to>
      <xdr:col>116</xdr:col>
      <xdr:colOff>63500</xdr:colOff>
      <xdr:row>75</xdr:row>
      <xdr:rowOff>156693</xdr:rowOff>
    </xdr:to>
    <xdr:cxnSp macro="">
      <xdr:nvCxnSpPr>
        <xdr:cNvPr id="857" name="直線コネクタ 856"/>
        <xdr:cNvCxnSpPr/>
      </xdr:nvCxnSpPr>
      <xdr:spPr>
        <a:xfrm>
          <a:off x="21323300" y="13013004"/>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8" name="繰出金平均値テキスト"/>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9" name="フローチャート: 判断 858"/>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154254</xdr:rowOff>
    </xdr:from>
    <xdr:to>
      <xdr:col>111</xdr:col>
      <xdr:colOff>177800</xdr:colOff>
      <xdr:row>76</xdr:row>
      <xdr:rowOff>36640</xdr:rowOff>
    </xdr:to>
    <xdr:cxnSp macro="">
      <xdr:nvCxnSpPr>
        <xdr:cNvPr id="860" name="直線コネクタ 859"/>
        <xdr:cNvCxnSpPr/>
      </xdr:nvCxnSpPr>
      <xdr:spPr>
        <a:xfrm flipV="1">
          <a:off x="20434300" y="13013004"/>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1" name="フローチャート: 判断 860"/>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2" name="テキスト ボックス 861"/>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36640</xdr:rowOff>
    </xdr:from>
    <xdr:to>
      <xdr:col>107</xdr:col>
      <xdr:colOff>50800</xdr:colOff>
      <xdr:row>76</xdr:row>
      <xdr:rowOff>77139</xdr:rowOff>
    </xdr:to>
    <xdr:cxnSp macro="">
      <xdr:nvCxnSpPr>
        <xdr:cNvPr id="863" name="直線コネクタ 862"/>
        <xdr:cNvCxnSpPr/>
      </xdr:nvCxnSpPr>
      <xdr:spPr>
        <a:xfrm flipV="1">
          <a:off x="19545300" y="13066840"/>
          <a:ext cx="889000" cy="4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4" name="フローチャート: 判断 863"/>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5" name="テキスト ボックス 864"/>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77139</xdr:rowOff>
    </xdr:from>
    <xdr:to>
      <xdr:col>102</xdr:col>
      <xdr:colOff>114300</xdr:colOff>
      <xdr:row>76</xdr:row>
      <xdr:rowOff>123546</xdr:rowOff>
    </xdr:to>
    <xdr:cxnSp macro="">
      <xdr:nvCxnSpPr>
        <xdr:cNvPr id="866" name="直線コネクタ 865"/>
        <xdr:cNvCxnSpPr/>
      </xdr:nvCxnSpPr>
      <xdr:spPr>
        <a:xfrm flipV="1">
          <a:off x="18656300" y="13107339"/>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7" name="フローチャート: 判断 866"/>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8" name="テキスト ボックス 867"/>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9" name="フローチャート: 判断 868"/>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70" name="テキスト ボックス 869"/>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105893</xdr:rowOff>
    </xdr:from>
    <xdr:to>
      <xdr:col>116</xdr:col>
      <xdr:colOff>114300</xdr:colOff>
      <xdr:row>76</xdr:row>
      <xdr:rowOff>36043</xdr:rowOff>
    </xdr:to>
    <xdr:sp macro="" textlink="">
      <xdr:nvSpPr>
        <xdr:cNvPr id="876" name="楕円 875"/>
        <xdr:cNvSpPr/>
      </xdr:nvSpPr>
      <xdr:spPr>
        <a:xfrm>
          <a:off x="22110700" y="129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84320</xdr:rowOff>
    </xdr:from>
    <xdr:ext cx="534377" cy="259045"/>
    <xdr:sp macro="" textlink="">
      <xdr:nvSpPr>
        <xdr:cNvPr id="877" name="繰出金該当値テキスト"/>
        <xdr:cNvSpPr txBox="1"/>
      </xdr:nvSpPr>
      <xdr:spPr>
        <a:xfrm>
          <a:off x="22212300" y="129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103454</xdr:rowOff>
    </xdr:from>
    <xdr:to>
      <xdr:col>112</xdr:col>
      <xdr:colOff>38100</xdr:colOff>
      <xdr:row>76</xdr:row>
      <xdr:rowOff>33604</xdr:rowOff>
    </xdr:to>
    <xdr:sp macro="" textlink="">
      <xdr:nvSpPr>
        <xdr:cNvPr id="878" name="楕円 877"/>
        <xdr:cNvSpPr/>
      </xdr:nvSpPr>
      <xdr:spPr>
        <a:xfrm>
          <a:off x="21272500" y="129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24731</xdr:rowOff>
    </xdr:from>
    <xdr:ext cx="534377" cy="259045"/>
    <xdr:sp macro="" textlink="">
      <xdr:nvSpPr>
        <xdr:cNvPr id="879" name="テキスト ボックス 878"/>
        <xdr:cNvSpPr txBox="1"/>
      </xdr:nvSpPr>
      <xdr:spPr>
        <a:xfrm>
          <a:off x="21056111" y="1305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157290</xdr:rowOff>
    </xdr:from>
    <xdr:to>
      <xdr:col>107</xdr:col>
      <xdr:colOff>101600</xdr:colOff>
      <xdr:row>76</xdr:row>
      <xdr:rowOff>87440</xdr:rowOff>
    </xdr:to>
    <xdr:sp macro="" textlink="">
      <xdr:nvSpPr>
        <xdr:cNvPr id="880" name="楕円 879"/>
        <xdr:cNvSpPr/>
      </xdr:nvSpPr>
      <xdr:spPr>
        <a:xfrm>
          <a:off x="20383500" y="130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78567</xdr:rowOff>
    </xdr:from>
    <xdr:ext cx="534377" cy="259045"/>
    <xdr:sp macro="" textlink="">
      <xdr:nvSpPr>
        <xdr:cNvPr id="881" name="テキスト ボックス 880"/>
        <xdr:cNvSpPr txBox="1"/>
      </xdr:nvSpPr>
      <xdr:spPr>
        <a:xfrm>
          <a:off x="20167111" y="131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26339</xdr:rowOff>
    </xdr:from>
    <xdr:to>
      <xdr:col>102</xdr:col>
      <xdr:colOff>165100</xdr:colOff>
      <xdr:row>76</xdr:row>
      <xdr:rowOff>127939</xdr:rowOff>
    </xdr:to>
    <xdr:sp macro="" textlink="">
      <xdr:nvSpPr>
        <xdr:cNvPr id="882" name="楕円 881"/>
        <xdr:cNvSpPr/>
      </xdr:nvSpPr>
      <xdr:spPr>
        <a:xfrm>
          <a:off x="19494500" y="1305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119066</xdr:rowOff>
    </xdr:from>
    <xdr:ext cx="534377" cy="259045"/>
    <xdr:sp macro="" textlink="">
      <xdr:nvSpPr>
        <xdr:cNvPr id="883" name="テキスト ボックス 882"/>
        <xdr:cNvSpPr txBox="1"/>
      </xdr:nvSpPr>
      <xdr:spPr>
        <a:xfrm>
          <a:off x="19278111" y="1314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72746</xdr:rowOff>
    </xdr:from>
    <xdr:to>
      <xdr:col>98</xdr:col>
      <xdr:colOff>38100</xdr:colOff>
      <xdr:row>77</xdr:row>
      <xdr:rowOff>2896</xdr:rowOff>
    </xdr:to>
    <xdr:sp macro="" textlink="">
      <xdr:nvSpPr>
        <xdr:cNvPr id="884" name="楕円 883"/>
        <xdr:cNvSpPr/>
      </xdr:nvSpPr>
      <xdr:spPr>
        <a:xfrm>
          <a:off x="18605500" y="131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165473</xdr:rowOff>
    </xdr:from>
    <xdr:ext cx="534377" cy="259045"/>
    <xdr:sp macro="" textlink="">
      <xdr:nvSpPr>
        <xdr:cNvPr id="885" name="テキスト ボックス 884"/>
        <xdr:cNvSpPr txBox="1"/>
      </xdr:nvSpPr>
      <xdr:spPr>
        <a:xfrm>
          <a:off x="18389111" y="131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性質別歳出においては、類似団体と比較して人件費が高い水準となっている。人件費総額は、人事院勧告に準じた給与改定に伴う給料や期末勤勉手当の増、共済費の増などにより、近年は増加傾向にある。令和５年度に、職務給の原則をより一層徹底した給料表を導入し、</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歳超職員の昇給を停止する等、給与制度の見直しを実施しており、今後も事務の効率化や適正な定員管理も合わせて総人件費の抑制に努める。</a:t>
          </a:r>
        </a:p>
        <a:p>
          <a:r>
            <a:rPr kumimoji="1" lang="ja-JP" altLang="en-US" sz="1300">
              <a:latin typeface="ＭＳ Ｐゴシック" panose="020B0600070205080204" pitchFamily="50" charset="-128"/>
              <a:ea typeface="ＭＳ Ｐゴシック" panose="020B0600070205080204" pitchFamily="50" charset="-128"/>
            </a:rPr>
            <a:t>　普通建設事業費は類似団体と比較して低い水準となっているが、今後については施設の老朽化対策などの対応のため増加が見込まれる。</a:t>
          </a:r>
        </a:p>
        <a:p>
          <a:r>
            <a:rPr kumimoji="1" lang="ja-JP" altLang="en-US" sz="1300">
              <a:latin typeface="ＭＳ Ｐゴシック" panose="020B0600070205080204" pitchFamily="50" charset="-128"/>
              <a:ea typeface="ＭＳ Ｐゴシック" panose="020B0600070205080204" pitchFamily="50" charset="-128"/>
            </a:rPr>
            <a:t>　公債費は震災復興事業のために借り入れた市債のうち、一部の償還が平成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年度で終了したことなどにより類似団体と比較して、低い水準となっているが、今後は投資的経費の増大によって多額の市債発行が見込まれており、増加傾向で推移することが予測される。</a:t>
          </a:r>
        </a:p>
        <a:p>
          <a:r>
            <a:rPr kumimoji="1" lang="ja-JP" altLang="en-US" sz="1300">
              <a:latin typeface="ＭＳ Ｐゴシック" panose="020B0600070205080204" pitchFamily="50" charset="-128"/>
              <a:ea typeface="ＭＳ Ｐゴシック" panose="020B0600070205080204" pitchFamily="50" charset="-128"/>
            </a:rPr>
            <a:t>　また、令和４年度においては、子育て世帯への臨時特別給付金の減などにより、扶助費が前年度と比べ類似団体と同様に減となっている。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482,796
475,000
99.96
201,067,541
200,150,332
520,113
101,589,657
133,024,882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7112</xdr:rowOff>
    </xdr:from>
    <xdr:to>
      <xdr:col>24</xdr:col>
      <xdr:colOff>63500</xdr:colOff>
      <xdr:row>36</xdr:row>
      <xdr:rowOff>34544</xdr:rowOff>
    </xdr:to>
    <xdr:cxnSp macro="">
      <xdr:nvCxnSpPr>
        <xdr:cNvPr id="61" name="直線コネクタ 60"/>
        <xdr:cNvCxnSpPr/>
      </xdr:nvCxnSpPr>
      <xdr:spPr>
        <a:xfrm flipV="1">
          <a:off x="3797300" y="61793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34544</xdr:rowOff>
    </xdr:from>
    <xdr:to>
      <xdr:col>19</xdr:col>
      <xdr:colOff>177800</xdr:colOff>
      <xdr:row>36</xdr:row>
      <xdr:rowOff>96266</xdr:rowOff>
    </xdr:to>
    <xdr:cxnSp macro="">
      <xdr:nvCxnSpPr>
        <xdr:cNvPr id="64" name="直線コネクタ 63"/>
        <xdr:cNvCxnSpPr/>
      </xdr:nvCxnSpPr>
      <xdr:spPr>
        <a:xfrm flipV="1">
          <a:off x="2908300" y="620674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147320</xdr:rowOff>
    </xdr:from>
    <xdr:to>
      <xdr:col>15</xdr:col>
      <xdr:colOff>50800</xdr:colOff>
      <xdr:row>36</xdr:row>
      <xdr:rowOff>96266</xdr:rowOff>
    </xdr:to>
    <xdr:cxnSp macro="">
      <xdr:nvCxnSpPr>
        <xdr:cNvPr id="67" name="直線コネクタ 66"/>
        <xdr:cNvCxnSpPr/>
      </xdr:nvCxnSpPr>
      <xdr:spPr>
        <a:xfrm>
          <a:off x="2019300" y="6148070"/>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141224</xdr:rowOff>
    </xdr:from>
    <xdr:to>
      <xdr:col>10</xdr:col>
      <xdr:colOff>114300</xdr:colOff>
      <xdr:row>35</xdr:row>
      <xdr:rowOff>147320</xdr:rowOff>
    </xdr:to>
    <xdr:cxnSp macro="">
      <xdr:nvCxnSpPr>
        <xdr:cNvPr id="70" name="直線コネクタ 69"/>
        <xdr:cNvCxnSpPr/>
      </xdr:nvCxnSpPr>
      <xdr:spPr>
        <a:xfrm>
          <a:off x="1130300" y="614197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127762</xdr:rowOff>
    </xdr:from>
    <xdr:to>
      <xdr:col>24</xdr:col>
      <xdr:colOff>114300</xdr:colOff>
      <xdr:row>36</xdr:row>
      <xdr:rowOff>57912</xdr:rowOff>
    </xdr:to>
    <xdr:sp macro="" textlink="">
      <xdr:nvSpPr>
        <xdr:cNvPr id="80" name="楕円 79"/>
        <xdr:cNvSpPr/>
      </xdr:nvSpPr>
      <xdr:spPr>
        <a:xfrm>
          <a:off x="45847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106189</xdr:rowOff>
    </xdr:from>
    <xdr:ext cx="469744" cy="259045"/>
    <xdr:sp macro="" textlink="">
      <xdr:nvSpPr>
        <xdr:cNvPr id="81" name="議会費該当値テキスト"/>
        <xdr:cNvSpPr txBox="1"/>
      </xdr:nvSpPr>
      <xdr:spPr>
        <a:xfrm>
          <a:off x="4686300"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155194</xdr:rowOff>
    </xdr:from>
    <xdr:to>
      <xdr:col>20</xdr:col>
      <xdr:colOff>38100</xdr:colOff>
      <xdr:row>36</xdr:row>
      <xdr:rowOff>85344</xdr:rowOff>
    </xdr:to>
    <xdr:sp macro="" textlink="">
      <xdr:nvSpPr>
        <xdr:cNvPr id="82" name="楕円 81"/>
        <xdr:cNvSpPr/>
      </xdr:nvSpPr>
      <xdr:spPr>
        <a:xfrm>
          <a:off x="3746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76471</xdr:rowOff>
    </xdr:from>
    <xdr:ext cx="469744" cy="259045"/>
    <xdr:sp macro="" textlink="">
      <xdr:nvSpPr>
        <xdr:cNvPr id="83" name="テキスト ボックス 82"/>
        <xdr:cNvSpPr txBox="1"/>
      </xdr:nvSpPr>
      <xdr:spPr>
        <a:xfrm>
          <a:off x="3562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45466</xdr:rowOff>
    </xdr:from>
    <xdr:to>
      <xdr:col>15</xdr:col>
      <xdr:colOff>101600</xdr:colOff>
      <xdr:row>36</xdr:row>
      <xdr:rowOff>147066</xdr:rowOff>
    </xdr:to>
    <xdr:sp macro="" textlink="">
      <xdr:nvSpPr>
        <xdr:cNvPr id="84" name="楕円 83"/>
        <xdr:cNvSpPr/>
      </xdr:nvSpPr>
      <xdr:spPr>
        <a:xfrm>
          <a:off x="2857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138193</xdr:rowOff>
    </xdr:from>
    <xdr:ext cx="469744" cy="259045"/>
    <xdr:sp macro="" textlink="">
      <xdr:nvSpPr>
        <xdr:cNvPr id="85" name="テキスト ボックス 84"/>
        <xdr:cNvSpPr txBox="1"/>
      </xdr:nvSpPr>
      <xdr:spPr>
        <a:xfrm>
          <a:off x="2673428" y="631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96520</xdr:rowOff>
    </xdr:from>
    <xdr:to>
      <xdr:col>10</xdr:col>
      <xdr:colOff>165100</xdr:colOff>
      <xdr:row>36</xdr:row>
      <xdr:rowOff>26670</xdr:rowOff>
    </xdr:to>
    <xdr:sp macro="" textlink="">
      <xdr:nvSpPr>
        <xdr:cNvPr id="86" name="楕円 85"/>
        <xdr:cNvSpPr/>
      </xdr:nvSpPr>
      <xdr:spPr>
        <a:xfrm>
          <a:off x="1968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17797</xdr:rowOff>
    </xdr:from>
    <xdr:ext cx="469744" cy="259045"/>
    <xdr:sp macro="" textlink="">
      <xdr:nvSpPr>
        <xdr:cNvPr id="87" name="テキスト ボックス 86"/>
        <xdr:cNvSpPr txBox="1"/>
      </xdr:nvSpPr>
      <xdr:spPr>
        <a:xfrm>
          <a:off x="1784428"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90424</xdr:rowOff>
    </xdr:from>
    <xdr:to>
      <xdr:col>6</xdr:col>
      <xdr:colOff>38100</xdr:colOff>
      <xdr:row>36</xdr:row>
      <xdr:rowOff>20574</xdr:rowOff>
    </xdr:to>
    <xdr:sp macro="" textlink="">
      <xdr:nvSpPr>
        <xdr:cNvPr id="88" name="楕円 87"/>
        <xdr:cNvSpPr/>
      </xdr:nvSpPr>
      <xdr:spPr>
        <a:xfrm>
          <a:off x="1079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11701</xdr:rowOff>
    </xdr:from>
    <xdr:ext cx="469744" cy="259045"/>
    <xdr:sp macro="" textlink="">
      <xdr:nvSpPr>
        <xdr:cNvPr id="89" name="テキスト ボックス 88"/>
        <xdr:cNvSpPr txBox="1"/>
      </xdr:nvSpPr>
      <xdr:spPr>
        <a:xfrm>
          <a:off x="895428"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114488</xdr:rowOff>
    </xdr:from>
    <xdr:to>
      <xdr:col>24</xdr:col>
      <xdr:colOff>63500</xdr:colOff>
      <xdr:row>56</xdr:row>
      <xdr:rowOff>116579</xdr:rowOff>
    </xdr:to>
    <xdr:cxnSp macro="">
      <xdr:nvCxnSpPr>
        <xdr:cNvPr id="120" name="直線コネクタ 119"/>
        <xdr:cNvCxnSpPr/>
      </xdr:nvCxnSpPr>
      <xdr:spPr>
        <a:xfrm>
          <a:off x="3797300" y="9715688"/>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89517</xdr:rowOff>
    </xdr:from>
    <xdr:to>
      <xdr:col>19</xdr:col>
      <xdr:colOff>177800</xdr:colOff>
      <xdr:row>56</xdr:row>
      <xdr:rowOff>114488</xdr:rowOff>
    </xdr:to>
    <xdr:cxnSp macro="">
      <xdr:nvCxnSpPr>
        <xdr:cNvPr id="123" name="直線コネクタ 122"/>
        <xdr:cNvCxnSpPr/>
      </xdr:nvCxnSpPr>
      <xdr:spPr>
        <a:xfrm>
          <a:off x="2908300" y="8662017"/>
          <a:ext cx="889000" cy="105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89517</xdr:rowOff>
    </xdr:from>
    <xdr:to>
      <xdr:col>15</xdr:col>
      <xdr:colOff>50800</xdr:colOff>
      <xdr:row>57</xdr:row>
      <xdr:rowOff>63402</xdr:rowOff>
    </xdr:to>
    <xdr:cxnSp macro="">
      <xdr:nvCxnSpPr>
        <xdr:cNvPr id="126" name="直線コネクタ 125"/>
        <xdr:cNvCxnSpPr/>
      </xdr:nvCxnSpPr>
      <xdr:spPr>
        <a:xfrm flipV="1">
          <a:off x="2019300" y="8662017"/>
          <a:ext cx="889000" cy="117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63195</xdr:rowOff>
    </xdr:from>
    <xdr:to>
      <xdr:col>10</xdr:col>
      <xdr:colOff>114300</xdr:colOff>
      <xdr:row>57</xdr:row>
      <xdr:rowOff>63402</xdr:rowOff>
    </xdr:to>
    <xdr:cxnSp macro="">
      <xdr:nvCxnSpPr>
        <xdr:cNvPr id="129" name="直線コネクタ 128"/>
        <xdr:cNvCxnSpPr/>
      </xdr:nvCxnSpPr>
      <xdr:spPr>
        <a:xfrm>
          <a:off x="1130300" y="9835845"/>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65779</xdr:rowOff>
    </xdr:from>
    <xdr:to>
      <xdr:col>24</xdr:col>
      <xdr:colOff>114300</xdr:colOff>
      <xdr:row>56</xdr:row>
      <xdr:rowOff>167379</xdr:rowOff>
    </xdr:to>
    <xdr:sp macro="" textlink="">
      <xdr:nvSpPr>
        <xdr:cNvPr id="139" name="楕円 138"/>
        <xdr:cNvSpPr/>
      </xdr:nvSpPr>
      <xdr:spPr>
        <a:xfrm>
          <a:off x="4584700" y="96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88656</xdr:rowOff>
    </xdr:from>
    <xdr:ext cx="534377" cy="259045"/>
    <xdr:sp macro="" textlink="">
      <xdr:nvSpPr>
        <xdr:cNvPr id="140" name="総務費該当値テキスト"/>
        <xdr:cNvSpPr txBox="1"/>
      </xdr:nvSpPr>
      <xdr:spPr>
        <a:xfrm>
          <a:off x="4686300" y="951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63688</xdr:rowOff>
    </xdr:from>
    <xdr:to>
      <xdr:col>20</xdr:col>
      <xdr:colOff>38100</xdr:colOff>
      <xdr:row>56</xdr:row>
      <xdr:rowOff>165288</xdr:rowOff>
    </xdr:to>
    <xdr:sp macro="" textlink="">
      <xdr:nvSpPr>
        <xdr:cNvPr id="141" name="楕円 140"/>
        <xdr:cNvSpPr/>
      </xdr:nvSpPr>
      <xdr:spPr>
        <a:xfrm>
          <a:off x="3746500" y="96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10365</xdr:rowOff>
    </xdr:from>
    <xdr:ext cx="534377" cy="259045"/>
    <xdr:sp macro="" textlink="">
      <xdr:nvSpPr>
        <xdr:cNvPr id="142" name="テキスト ボックス 141"/>
        <xdr:cNvSpPr txBox="1"/>
      </xdr:nvSpPr>
      <xdr:spPr>
        <a:xfrm>
          <a:off x="3530111" y="944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38717</xdr:rowOff>
    </xdr:from>
    <xdr:to>
      <xdr:col>15</xdr:col>
      <xdr:colOff>101600</xdr:colOff>
      <xdr:row>50</xdr:row>
      <xdr:rowOff>140317</xdr:rowOff>
    </xdr:to>
    <xdr:sp macro="" textlink="">
      <xdr:nvSpPr>
        <xdr:cNvPr id="143" name="楕円 142"/>
        <xdr:cNvSpPr/>
      </xdr:nvSpPr>
      <xdr:spPr>
        <a:xfrm>
          <a:off x="2857500" y="861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156844</xdr:rowOff>
    </xdr:from>
    <xdr:ext cx="599010" cy="259045"/>
    <xdr:sp macro="" textlink="">
      <xdr:nvSpPr>
        <xdr:cNvPr id="144" name="テキスト ボックス 143"/>
        <xdr:cNvSpPr txBox="1"/>
      </xdr:nvSpPr>
      <xdr:spPr>
        <a:xfrm>
          <a:off x="2608795" y="838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12602</xdr:rowOff>
    </xdr:from>
    <xdr:to>
      <xdr:col>10</xdr:col>
      <xdr:colOff>165100</xdr:colOff>
      <xdr:row>57</xdr:row>
      <xdr:rowOff>114202</xdr:rowOff>
    </xdr:to>
    <xdr:sp macro="" textlink="">
      <xdr:nvSpPr>
        <xdr:cNvPr id="145" name="楕円 144"/>
        <xdr:cNvSpPr/>
      </xdr:nvSpPr>
      <xdr:spPr>
        <a:xfrm>
          <a:off x="1968500" y="978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105329</xdr:rowOff>
    </xdr:from>
    <xdr:ext cx="534377" cy="259045"/>
    <xdr:sp macro="" textlink="">
      <xdr:nvSpPr>
        <xdr:cNvPr id="146" name="テキスト ボックス 145"/>
        <xdr:cNvSpPr txBox="1"/>
      </xdr:nvSpPr>
      <xdr:spPr>
        <a:xfrm>
          <a:off x="1752111" y="987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12395</xdr:rowOff>
    </xdr:from>
    <xdr:to>
      <xdr:col>6</xdr:col>
      <xdr:colOff>38100</xdr:colOff>
      <xdr:row>57</xdr:row>
      <xdr:rowOff>113995</xdr:rowOff>
    </xdr:to>
    <xdr:sp macro="" textlink="">
      <xdr:nvSpPr>
        <xdr:cNvPr id="147" name="楕円 146"/>
        <xdr:cNvSpPr/>
      </xdr:nvSpPr>
      <xdr:spPr>
        <a:xfrm>
          <a:off x="1079500" y="97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105122</xdr:rowOff>
    </xdr:from>
    <xdr:ext cx="534377" cy="259045"/>
    <xdr:sp macro="" textlink="">
      <xdr:nvSpPr>
        <xdr:cNvPr id="148" name="テキスト ボックス 147"/>
        <xdr:cNvSpPr txBox="1"/>
      </xdr:nvSpPr>
      <xdr:spPr>
        <a:xfrm>
          <a:off x="863111" y="98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21075</xdr:rowOff>
    </xdr:from>
    <xdr:to>
      <xdr:col>24</xdr:col>
      <xdr:colOff>63500</xdr:colOff>
      <xdr:row>76</xdr:row>
      <xdr:rowOff>105411</xdr:rowOff>
    </xdr:to>
    <xdr:cxnSp macro="">
      <xdr:nvCxnSpPr>
        <xdr:cNvPr id="176" name="直線コネクタ 175"/>
        <xdr:cNvCxnSpPr/>
      </xdr:nvCxnSpPr>
      <xdr:spPr>
        <a:xfrm>
          <a:off x="3797300" y="13051275"/>
          <a:ext cx="838200" cy="8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21075</xdr:rowOff>
    </xdr:from>
    <xdr:to>
      <xdr:col>19</xdr:col>
      <xdr:colOff>177800</xdr:colOff>
      <xdr:row>77</xdr:row>
      <xdr:rowOff>129860</xdr:rowOff>
    </xdr:to>
    <xdr:cxnSp macro="">
      <xdr:nvCxnSpPr>
        <xdr:cNvPr id="179" name="直線コネクタ 178"/>
        <xdr:cNvCxnSpPr/>
      </xdr:nvCxnSpPr>
      <xdr:spPr>
        <a:xfrm flipV="1">
          <a:off x="2908300" y="13051275"/>
          <a:ext cx="889000" cy="28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129860</xdr:rowOff>
    </xdr:from>
    <xdr:to>
      <xdr:col>15</xdr:col>
      <xdr:colOff>50800</xdr:colOff>
      <xdr:row>78</xdr:row>
      <xdr:rowOff>25958</xdr:rowOff>
    </xdr:to>
    <xdr:cxnSp macro="">
      <xdr:nvCxnSpPr>
        <xdr:cNvPr id="182" name="直線コネクタ 181"/>
        <xdr:cNvCxnSpPr/>
      </xdr:nvCxnSpPr>
      <xdr:spPr>
        <a:xfrm flipV="1">
          <a:off x="2019300" y="13331510"/>
          <a:ext cx="889000" cy="6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25958</xdr:rowOff>
    </xdr:from>
    <xdr:to>
      <xdr:col>10</xdr:col>
      <xdr:colOff>114300</xdr:colOff>
      <xdr:row>78</xdr:row>
      <xdr:rowOff>53060</xdr:rowOff>
    </xdr:to>
    <xdr:cxnSp macro="">
      <xdr:nvCxnSpPr>
        <xdr:cNvPr id="185" name="直線コネクタ 184"/>
        <xdr:cNvCxnSpPr/>
      </xdr:nvCxnSpPr>
      <xdr:spPr>
        <a:xfrm flipV="1">
          <a:off x="1130300" y="13399058"/>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54611</xdr:rowOff>
    </xdr:from>
    <xdr:to>
      <xdr:col>24</xdr:col>
      <xdr:colOff>114300</xdr:colOff>
      <xdr:row>76</xdr:row>
      <xdr:rowOff>156211</xdr:rowOff>
    </xdr:to>
    <xdr:sp macro="" textlink="">
      <xdr:nvSpPr>
        <xdr:cNvPr id="195" name="楕円 194"/>
        <xdr:cNvSpPr/>
      </xdr:nvSpPr>
      <xdr:spPr>
        <a:xfrm>
          <a:off x="4584700" y="130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33038</xdr:rowOff>
    </xdr:from>
    <xdr:ext cx="599010" cy="259045"/>
    <xdr:sp macro="" textlink="">
      <xdr:nvSpPr>
        <xdr:cNvPr id="196" name="民生費該当値テキスト"/>
        <xdr:cNvSpPr txBox="1"/>
      </xdr:nvSpPr>
      <xdr:spPr>
        <a:xfrm>
          <a:off x="4686300" y="1306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141725</xdr:rowOff>
    </xdr:from>
    <xdr:to>
      <xdr:col>20</xdr:col>
      <xdr:colOff>38100</xdr:colOff>
      <xdr:row>76</xdr:row>
      <xdr:rowOff>71875</xdr:rowOff>
    </xdr:to>
    <xdr:sp macro="" textlink="">
      <xdr:nvSpPr>
        <xdr:cNvPr id="197" name="楕円 196"/>
        <xdr:cNvSpPr/>
      </xdr:nvSpPr>
      <xdr:spPr>
        <a:xfrm>
          <a:off x="3746500" y="130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88402</xdr:rowOff>
    </xdr:from>
    <xdr:ext cx="599010" cy="259045"/>
    <xdr:sp macro="" textlink="">
      <xdr:nvSpPr>
        <xdr:cNvPr id="198" name="テキスト ボックス 197"/>
        <xdr:cNvSpPr txBox="1"/>
      </xdr:nvSpPr>
      <xdr:spPr>
        <a:xfrm>
          <a:off x="3497795" y="1277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79060</xdr:rowOff>
    </xdr:from>
    <xdr:to>
      <xdr:col>15</xdr:col>
      <xdr:colOff>101600</xdr:colOff>
      <xdr:row>78</xdr:row>
      <xdr:rowOff>9210</xdr:rowOff>
    </xdr:to>
    <xdr:sp macro="" textlink="">
      <xdr:nvSpPr>
        <xdr:cNvPr id="199" name="楕円 198"/>
        <xdr:cNvSpPr/>
      </xdr:nvSpPr>
      <xdr:spPr>
        <a:xfrm>
          <a:off x="2857500" y="132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337</xdr:rowOff>
    </xdr:from>
    <xdr:ext cx="599010" cy="259045"/>
    <xdr:sp macro="" textlink="">
      <xdr:nvSpPr>
        <xdr:cNvPr id="200" name="テキスト ボックス 199"/>
        <xdr:cNvSpPr txBox="1"/>
      </xdr:nvSpPr>
      <xdr:spPr>
        <a:xfrm>
          <a:off x="2608795" y="1337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146608</xdr:rowOff>
    </xdr:from>
    <xdr:to>
      <xdr:col>10</xdr:col>
      <xdr:colOff>165100</xdr:colOff>
      <xdr:row>78</xdr:row>
      <xdr:rowOff>76758</xdr:rowOff>
    </xdr:to>
    <xdr:sp macro="" textlink="">
      <xdr:nvSpPr>
        <xdr:cNvPr id="201" name="楕円 200"/>
        <xdr:cNvSpPr/>
      </xdr:nvSpPr>
      <xdr:spPr>
        <a:xfrm>
          <a:off x="1968500" y="1334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67885</xdr:rowOff>
    </xdr:from>
    <xdr:ext cx="599010" cy="259045"/>
    <xdr:sp macro="" textlink="">
      <xdr:nvSpPr>
        <xdr:cNvPr id="202" name="テキスト ボックス 201"/>
        <xdr:cNvSpPr txBox="1"/>
      </xdr:nvSpPr>
      <xdr:spPr>
        <a:xfrm>
          <a:off x="1719795" y="134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2260</xdr:rowOff>
    </xdr:from>
    <xdr:to>
      <xdr:col>6</xdr:col>
      <xdr:colOff>38100</xdr:colOff>
      <xdr:row>78</xdr:row>
      <xdr:rowOff>103860</xdr:rowOff>
    </xdr:to>
    <xdr:sp macro="" textlink="">
      <xdr:nvSpPr>
        <xdr:cNvPr id="203" name="楕円 202"/>
        <xdr:cNvSpPr/>
      </xdr:nvSpPr>
      <xdr:spPr>
        <a:xfrm>
          <a:off x="1079500" y="133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94987</xdr:rowOff>
    </xdr:from>
    <xdr:ext cx="599010" cy="259045"/>
    <xdr:sp macro="" textlink="">
      <xdr:nvSpPr>
        <xdr:cNvPr id="204" name="テキスト ボックス 203"/>
        <xdr:cNvSpPr txBox="1"/>
      </xdr:nvSpPr>
      <xdr:spPr>
        <a:xfrm>
          <a:off x="830795" y="1346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34348</xdr:rowOff>
    </xdr:from>
    <xdr:to>
      <xdr:col>24</xdr:col>
      <xdr:colOff>63500</xdr:colOff>
      <xdr:row>97</xdr:row>
      <xdr:rowOff>71414</xdr:rowOff>
    </xdr:to>
    <xdr:cxnSp macro="">
      <xdr:nvCxnSpPr>
        <xdr:cNvPr id="236" name="直線コネクタ 235"/>
        <xdr:cNvCxnSpPr/>
      </xdr:nvCxnSpPr>
      <xdr:spPr>
        <a:xfrm flipV="1">
          <a:off x="3797300" y="16664998"/>
          <a:ext cx="8382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7" name="衛生費平均値テキスト"/>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71414</xdr:rowOff>
    </xdr:from>
    <xdr:to>
      <xdr:col>19</xdr:col>
      <xdr:colOff>177800</xdr:colOff>
      <xdr:row>98</xdr:row>
      <xdr:rowOff>160568</xdr:rowOff>
    </xdr:to>
    <xdr:cxnSp macro="">
      <xdr:nvCxnSpPr>
        <xdr:cNvPr id="239" name="直線コネクタ 238"/>
        <xdr:cNvCxnSpPr/>
      </xdr:nvCxnSpPr>
      <xdr:spPr>
        <a:xfrm flipV="1">
          <a:off x="2908300" y="1670206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138022</xdr:rowOff>
    </xdr:from>
    <xdr:ext cx="534377" cy="259045"/>
    <xdr:sp macro="" textlink="">
      <xdr:nvSpPr>
        <xdr:cNvPr id="241" name="テキスト ボックス 240"/>
        <xdr:cNvSpPr txBox="1"/>
      </xdr:nvSpPr>
      <xdr:spPr>
        <a:xfrm>
          <a:off x="3530111" y="162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160568</xdr:rowOff>
    </xdr:from>
    <xdr:to>
      <xdr:col>15</xdr:col>
      <xdr:colOff>50800</xdr:colOff>
      <xdr:row>99</xdr:row>
      <xdr:rowOff>66025</xdr:rowOff>
    </xdr:to>
    <xdr:cxnSp macro="">
      <xdr:nvCxnSpPr>
        <xdr:cNvPr id="242" name="直線コネクタ 241"/>
        <xdr:cNvCxnSpPr/>
      </xdr:nvCxnSpPr>
      <xdr:spPr>
        <a:xfrm flipV="1">
          <a:off x="2019300" y="16962668"/>
          <a:ext cx="889000" cy="7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66025</xdr:rowOff>
    </xdr:from>
    <xdr:to>
      <xdr:col>10</xdr:col>
      <xdr:colOff>114300</xdr:colOff>
      <xdr:row>99</xdr:row>
      <xdr:rowOff>76084</xdr:rowOff>
    </xdr:to>
    <xdr:cxnSp macro="">
      <xdr:nvCxnSpPr>
        <xdr:cNvPr id="245" name="直線コネクタ 244"/>
        <xdr:cNvCxnSpPr/>
      </xdr:nvCxnSpPr>
      <xdr:spPr>
        <a:xfrm flipV="1">
          <a:off x="1130300" y="17039575"/>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49" name="テキスト ボックス 248"/>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154998</xdr:rowOff>
    </xdr:from>
    <xdr:to>
      <xdr:col>24</xdr:col>
      <xdr:colOff>114300</xdr:colOff>
      <xdr:row>97</xdr:row>
      <xdr:rowOff>85148</xdr:rowOff>
    </xdr:to>
    <xdr:sp macro="" textlink="">
      <xdr:nvSpPr>
        <xdr:cNvPr id="255" name="楕円 254"/>
        <xdr:cNvSpPr/>
      </xdr:nvSpPr>
      <xdr:spPr>
        <a:xfrm>
          <a:off x="4584700" y="1661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133425</xdr:rowOff>
    </xdr:from>
    <xdr:ext cx="534377" cy="259045"/>
    <xdr:sp macro="" textlink="">
      <xdr:nvSpPr>
        <xdr:cNvPr id="256" name="衛生費該当値テキスト"/>
        <xdr:cNvSpPr txBox="1"/>
      </xdr:nvSpPr>
      <xdr:spPr>
        <a:xfrm>
          <a:off x="4686300" y="1659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20614</xdr:rowOff>
    </xdr:from>
    <xdr:to>
      <xdr:col>20</xdr:col>
      <xdr:colOff>38100</xdr:colOff>
      <xdr:row>97</xdr:row>
      <xdr:rowOff>122214</xdr:rowOff>
    </xdr:to>
    <xdr:sp macro="" textlink="">
      <xdr:nvSpPr>
        <xdr:cNvPr id="257" name="楕円 256"/>
        <xdr:cNvSpPr/>
      </xdr:nvSpPr>
      <xdr:spPr>
        <a:xfrm>
          <a:off x="3746500" y="1665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113341</xdr:rowOff>
    </xdr:from>
    <xdr:ext cx="534377" cy="259045"/>
    <xdr:sp macro="" textlink="">
      <xdr:nvSpPr>
        <xdr:cNvPr id="258" name="テキスト ボックス 257"/>
        <xdr:cNvSpPr txBox="1"/>
      </xdr:nvSpPr>
      <xdr:spPr>
        <a:xfrm>
          <a:off x="3530111" y="1674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109768</xdr:rowOff>
    </xdr:from>
    <xdr:to>
      <xdr:col>15</xdr:col>
      <xdr:colOff>101600</xdr:colOff>
      <xdr:row>99</xdr:row>
      <xdr:rowOff>39918</xdr:rowOff>
    </xdr:to>
    <xdr:sp macro="" textlink="">
      <xdr:nvSpPr>
        <xdr:cNvPr id="259" name="楕円 258"/>
        <xdr:cNvSpPr/>
      </xdr:nvSpPr>
      <xdr:spPr>
        <a:xfrm>
          <a:off x="2857500" y="169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31045</xdr:rowOff>
    </xdr:from>
    <xdr:ext cx="534377" cy="259045"/>
    <xdr:sp macro="" textlink="">
      <xdr:nvSpPr>
        <xdr:cNvPr id="260" name="テキスト ボックス 259"/>
        <xdr:cNvSpPr txBox="1"/>
      </xdr:nvSpPr>
      <xdr:spPr>
        <a:xfrm>
          <a:off x="2641111" y="170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15225</xdr:rowOff>
    </xdr:from>
    <xdr:to>
      <xdr:col>10</xdr:col>
      <xdr:colOff>165100</xdr:colOff>
      <xdr:row>99</xdr:row>
      <xdr:rowOff>116825</xdr:rowOff>
    </xdr:to>
    <xdr:sp macro="" textlink="">
      <xdr:nvSpPr>
        <xdr:cNvPr id="261" name="楕円 260"/>
        <xdr:cNvSpPr/>
      </xdr:nvSpPr>
      <xdr:spPr>
        <a:xfrm>
          <a:off x="1968500" y="169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107952</xdr:rowOff>
    </xdr:from>
    <xdr:ext cx="534377" cy="259045"/>
    <xdr:sp macro="" textlink="">
      <xdr:nvSpPr>
        <xdr:cNvPr id="262" name="テキスト ボックス 261"/>
        <xdr:cNvSpPr txBox="1"/>
      </xdr:nvSpPr>
      <xdr:spPr>
        <a:xfrm>
          <a:off x="1752111" y="1708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25284</xdr:rowOff>
    </xdr:from>
    <xdr:to>
      <xdr:col>6</xdr:col>
      <xdr:colOff>38100</xdr:colOff>
      <xdr:row>99</xdr:row>
      <xdr:rowOff>126884</xdr:rowOff>
    </xdr:to>
    <xdr:sp macro="" textlink="">
      <xdr:nvSpPr>
        <xdr:cNvPr id="263" name="楕円 262"/>
        <xdr:cNvSpPr/>
      </xdr:nvSpPr>
      <xdr:spPr>
        <a:xfrm>
          <a:off x="1079500" y="169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118011</xdr:rowOff>
    </xdr:from>
    <xdr:ext cx="534377" cy="259045"/>
    <xdr:sp macro="" textlink="">
      <xdr:nvSpPr>
        <xdr:cNvPr id="264" name="テキスト ボックス 263"/>
        <xdr:cNvSpPr txBox="1"/>
      </xdr:nvSpPr>
      <xdr:spPr>
        <a:xfrm>
          <a:off x="863111" y="1709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113182</xdr:rowOff>
    </xdr:from>
    <xdr:to>
      <xdr:col>55</xdr:col>
      <xdr:colOff>0</xdr:colOff>
      <xdr:row>36</xdr:row>
      <xdr:rowOff>88493</xdr:rowOff>
    </xdr:to>
    <xdr:cxnSp macro="">
      <xdr:nvCxnSpPr>
        <xdr:cNvPr id="291" name="直線コネクタ 290"/>
        <xdr:cNvCxnSpPr/>
      </xdr:nvCxnSpPr>
      <xdr:spPr>
        <a:xfrm>
          <a:off x="9639300" y="6113932"/>
          <a:ext cx="8382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113182</xdr:rowOff>
    </xdr:from>
    <xdr:to>
      <xdr:col>50</xdr:col>
      <xdr:colOff>114300</xdr:colOff>
      <xdr:row>36</xdr:row>
      <xdr:rowOff>120955</xdr:rowOff>
    </xdr:to>
    <xdr:cxnSp macro="">
      <xdr:nvCxnSpPr>
        <xdr:cNvPr id="294" name="直線コネクタ 293"/>
        <xdr:cNvCxnSpPr/>
      </xdr:nvCxnSpPr>
      <xdr:spPr>
        <a:xfrm flipV="1">
          <a:off x="8750300" y="6113932"/>
          <a:ext cx="889000" cy="1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6" name="テキスト ボックス 295"/>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120955</xdr:rowOff>
    </xdr:from>
    <xdr:to>
      <xdr:col>45</xdr:col>
      <xdr:colOff>177800</xdr:colOff>
      <xdr:row>36</xdr:row>
      <xdr:rowOff>171247</xdr:rowOff>
    </xdr:to>
    <xdr:cxnSp macro="">
      <xdr:nvCxnSpPr>
        <xdr:cNvPr id="297" name="直線コネクタ 296"/>
        <xdr:cNvCxnSpPr/>
      </xdr:nvCxnSpPr>
      <xdr:spPr>
        <a:xfrm flipV="1">
          <a:off x="7861300" y="6293155"/>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30429</xdr:rowOff>
    </xdr:from>
    <xdr:to>
      <xdr:col>41</xdr:col>
      <xdr:colOff>50800</xdr:colOff>
      <xdr:row>36</xdr:row>
      <xdr:rowOff>171247</xdr:rowOff>
    </xdr:to>
    <xdr:cxnSp macro="">
      <xdr:nvCxnSpPr>
        <xdr:cNvPr id="300" name="直線コネクタ 299"/>
        <xdr:cNvCxnSpPr/>
      </xdr:nvCxnSpPr>
      <xdr:spPr>
        <a:xfrm>
          <a:off x="6972300" y="6202629"/>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37693</xdr:rowOff>
    </xdr:from>
    <xdr:to>
      <xdr:col>55</xdr:col>
      <xdr:colOff>50800</xdr:colOff>
      <xdr:row>36</xdr:row>
      <xdr:rowOff>139293</xdr:rowOff>
    </xdr:to>
    <xdr:sp macro="" textlink="">
      <xdr:nvSpPr>
        <xdr:cNvPr id="310" name="楕円 309"/>
        <xdr:cNvSpPr/>
      </xdr:nvSpPr>
      <xdr:spPr>
        <a:xfrm>
          <a:off x="104267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60570</xdr:rowOff>
    </xdr:from>
    <xdr:ext cx="378565" cy="259045"/>
    <xdr:sp macro="" textlink="">
      <xdr:nvSpPr>
        <xdr:cNvPr id="311" name="労働費該当値テキスト"/>
        <xdr:cNvSpPr txBox="1"/>
      </xdr:nvSpPr>
      <xdr:spPr>
        <a:xfrm>
          <a:off x="10528300" y="606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62382</xdr:rowOff>
    </xdr:from>
    <xdr:to>
      <xdr:col>50</xdr:col>
      <xdr:colOff>165100</xdr:colOff>
      <xdr:row>35</xdr:row>
      <xdr:rowOff>163982</xdr:rowOff>
    </xdr:to>
    <xdr:sp macro="" textlink="">
      <xdr:nvSpPr>
        <xdr:cNvPr id="312" name="楕円 311"/>
        <xdr:cNvSpPr/>
      </xdr:nvSpPr>
      <xdr:spPr>
        <a:xfrm>
          <a:off x="9588500" y="60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9059</xdr:rowOff>
    </xdr:from>
    <xdr:ext cx="469744" cy="259045"/>
    <xdr:sp macro="" textlink="">
      <xdr:nvSpPr>
        <xdr:cNvPr id="313" name="テキスト ボックス 312"/>
        <xdr:cNvSpPr txBox="1"/>
      </xdr:nvSpPr>
      <xdr:spPr>
        <a:xfrm>
          <a:off x="9404428" y="58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70155</xdr:rowOff>
    </xdr:from>
    <xdr:to>
      <xdr:col>46</xdr:col>
      <xdr:colOff>38100</xdr:colOff>
      <xdr:row>37</xdr:row>
      <xdr:rowOff>305</xdr:rowOff>
    </xdr:to>
    <xdr:sp macro="" textlink="">
      <xdr:nvSpPr>
        <xdr:cNvPr id="314" name="楕円 313"/>
        <xdr:cNvSpPr/>
      </xdr:nvSpPr>
      <xdr:spPr>
        <a:xfrm>
          <a:off x="8699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16832</xdr:rowOff>
    </xdr:from>
    <xdr:ext cx="378565" cy="259045"/>
    <xdr:sp macro="" textlink="">
      <xdr:nvSpPr>
        <xdr:cNvPr id="315" name="テキスト ボックス 314"/>
        <xdr:cNvSpPr txBox="1"/>
      </xdr:nvSpPr>
      <xdr:spPr>
        <a:xfrm>
          <a:off x="8561017" y="601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120447</xdr:rowOff>
    </xdr:from>
    <xdr:to>
      <xdr:col>41</xdr:col>
      <xdr:colOff>101600</xdr:colOff>
      <xdr:row>37</xdr:row>
      <xdr:rowOff>50597</xdr:rowOff>
    </xdr:to>
    <xdr:sp macro="" textlink="">
      <xdr:nvSpPr>
        <xdr:cNvPr id="316" name="楕円 315"/>
        <xdr:cNvSpPr/>
      </xdr:nvSpPr>
      <xdr:spPr>
        <a:xfrm>
          <a:off x="7810500" y="62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41724</xdr:rowOff>
    </xdr:from>
    <xdr:ext cx="378565" cy="259045"/>
    <xdr:sp macro="" textlink="">
      <xdr:nvSpPr>
        <xdr:cNvPr id="317" name="テキスト ボックス 316"/>
        <xdr:cNvSpPr txBox="1"/>
      </xdr:nvSpPr>
      <xdr:spPr>
        <a:xfrm>
          <a:off x="7672017" y="638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151079</xdr:rowOff>
    </xdr:from>
    <xdr:to>
      <xdr:col>36</xdr:col>
      <xdr:colOff>165100</xdr:colOff>
      <xdr:row>36</xdr:row>
      <xdr:rowOff>81229</xdr:rowOff>
    </xdr:to>
    <xdr:sp macro="" textlink="">
      <xdr:nvSpPr>
        <xdr:cNvPr id="318" name="楕円 317"/>
        <xdr:cNvSpPr/>
      </xdr:nvSpPr>
      <xdr:spPr>
        <a:xfrm>
          <a:off x="6921500" y="61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97756</xdr:rowOff>
    </xdr:from>
    <xdr:ext cx="378565" cy="259045"/>
    <xdr:sp macro="" textlink="">
      <xdr:nvSpPr>
        <xdr:cNvPr id="319" name="テキスト ボックス 318"/>
        <xdr:cNvSpPr txBox="1"/>
      </xdr:nvSpPr>
      <xdr:spPr>
        <a:xfrm>
          <a:off x="6783017" y="5927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5397</xdr:rowOff>
    </xdr:from>
    <xdr:to>
      <xdr:col>55</xdr:col>
      <xdr:colOff>0</xdr:colOff>
      <xdr:row>58</xdr:row>
      <xdr:rowOff>6483</xdr:rowOff>
    </xdr:to>
    <xdr:cxnSp macro="">
      <xdr:nvCxnSpPr>
        <xdr:cNvPr id="344" name="直線コネクタ 343"/>
        <xdr:cNvCxnSpPr/>
      </xdr:nvCxnSpPr>
      <xdr:spPr>
        <a:xfrm>
          <a:off x="9639300" y="9949497"/>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4026</xdr:rowOff>
    </xdr:from>
    <xdr:to>
      <xdr:col>50</xdr:col>
      <xdr:colOff>114300</xdr:colOff>
      <xdr:row>58</xdr:row>
      <xdr:rowOff>5397</xdr:rowOff>
    </xdr:to>
    <xdr:cxnSp macro="">
      <xdr:nvCxnSpPr>
        <xdr:cNvPr id="347" name="直線コネクタ 346"/>
        <xdr:cNvCxnSpPr/>
      </xdr:nvCxnSpPr>
      <xdr:spPr>
        <a:xfrm>
          <a:off x="8750300" y="994812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9" name="テキスト ボックス 348"/>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4026</xdr:rowOff>
    </xdr:from>
    <xdr:to>
      <xdr:col>45</xdr:col>
      <xdr:colOff>177800</xdr:colOff>
      <xdr:row>58</xdr:row>
      <xdr:rowOff>5340</xdr:rowOff>
    </xdr:to>
    <xdr:cxnSp macro="">
      <xdr:nvCxnSpPr>
        <xdr:cNvPr id="350" name="直線コネクタ 349"/>
        <xdr:cNvCxnSpPr/>
      </xdr:nvCxnSpPr>
      <xdr:spPr>
        <a:xfrm flipV="1">
          <a:off x="7861300" y="9948126"/>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5340</xdr:rowOff>
    </xdr:from>
    <xdr:to>
      <xdr:col>41</xdr:col>
      <xdr:colOff>50800</xdr:colOff>
      <xdr:row>58</xdr:row>
      <xdr:rowOff>6541</xdr:rowOff>
    </xdr:to>
    <xdr:cxnSp macro="">
      <xdr:nvCxnSpPr>
        <xdr:cNvPr id="353" name="直線コネクタ 352"/>
        <xdr:cNvCxnSpPr/>
      </xdr:nvCxnSpPr>
      <xdr:spPr>
        <a:xfrm flipV="1">
          <a:off x="6972300" y="9949440"/>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7" name="テキスト ボックス 356"/>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127133</xdr:rowOff>
    </xdr:from>
    <xdr:to>
      <xdr:col>55</xdr:col>
      <xdr:colOff>50800</xdr:colOff>
      <xdr:row>58</xdr:row>
      <xdr:rowOff>57283</xdr:rowOff>
    </xdr:to>
    <xdr:sp macro="" textlink="">
      <xdr:nvSpPr>
        <xdr:cNvPr id="363" name="楕円 362"/>
        <xdr:cNvSpPr/>
      </xdr:nvSpPr>
      <xdr:spPr>
        <a:xfrm>
          <a:off x="10426700" y="989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42060</xdr:rowOff>
    </xdr:from>
    <xdr:ext cx="378565" cy="259045"/>
    <xdr:sp macro="" textlink="">
      <xdr:nvSpPr>
        <xdr:cNvPr id="364" name="農林水産業費該当値テキスト"/>
        <xdr:cNvSpPr txBox="1"/>
      </xdr:nvSpPr>
      <xdr:spPr>
        <a:xfrm>
          <a:off x="10528300" y="9814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126047</xdr:rowOff>
    </xdr:from>
    <xdr:to>
      <xdr:col>50</xdr:col>
      <xdr:colOff>165100</xdr:colOff>
      <xdr:row>58</xdr:row>
      <xdr:rowOff>56197</xdr:rowOff>
    </xdr:to>
    <xdr:sp macro="" textlink="">
      <xdr:nvSpPr>
        <xdr:cNvPr id="365" name="楕円 364"/>
        <xdr:cNvSpPr/>
      </xdr:nvSpPr>
      <xdr:spPr>
        <a:xfrm>
          <a:off x="9588500" y="9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47324</xdr:rowOff>
    </xdr:from>
    <xdr:ext cx="378565" cy="259045"/>
    <xdr:sp macro="" textlink="">
      <xdr:nvSpPr>
        <xdr:cNvPr id="366" name="テキスト ボックス 365"/>
        <xdr:cNvSpPr txBox="1"/>
      </xdr:nvSpPr>
      <xdr:spPr>
        <a:xfrm>
          <a:off x="9450017" y="999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124676</xdr:rowOff>
    </xdr:from>
    <xdr:to>
      <xdr:col>46</xdr:col>
      <xdr:colOff>38100</xdr:colOff>
      <xdr:row>58</xdr:row>
      <xdr:rowOff>54826</xdr:rowOff>
    </xdr:to>
    <xdr:sp macro="" textlink="">
      <xdr:nvSpPr>
        <xdr:cNvPr id="367" name="楕円 366"/>
        <xdr:cNvSpPr/>
      </xdr:nvSpPr>
      <xdr:spPr>
        <a:xfrm>
          <a:off x="8699500" y="98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45953</xdr:rowOff>
    </xdr:from>
    <xdr:ext cx="378565" cy="259045"/>
    <xdr:sp macro="" textlink="">
      <xdr:nvSpPr>
        <xdr:cNvPr id="368" name="テキスト ボックス 367"/>
        <xdr:cNvSpPr txBox="1"/>
      </xdr:nvSpPr>
      <xdr:spPr>
        <a:xfrm>
          <a:off x="8561017" y="999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125990</xdr:rowOff>
    </xdr:from>
    <xdr:to>
      <xdr:col>41</xdr:col>
      <xdr:colOff>101600</xdr:colOff>
      <xdr:row>58</xdr:row>
      <xdr:rowOff>56140</xdr:rowOff>
    </xdr:to>
    <xdr:sp macro="" textlink="">
      <xdr:nvSpPr>
        <xdr:cNvPr id="369" name="楕円 368"/>
        <xdr:cNvSpPr/>
      </xdr:nvSpPr>
      <xdr:spPr>
        <a:xfrm>
          <a:off x="7810500" y="9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47267</xdr:rowOff>
    </xdr:from>
    <xdr:ext cx="378565" cy="259045"/>
    <xdr:sp macro="" textlink="">
      <xdr:nvSpPr>
        <xdr:cNvPr id="370" name="テキスト ボックス 369"/>
        <xdr:cNvSpPr txBox="1"/>
      </xdr:nvSpPr>
      <xdr:spPr>
        <a:xfrm>
          <a:off x="7672017" y="9991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127191</xdr:rowOff>
    </xdr:from>
    <xdr:to>
      <xdr:col>36</xdr:col>
      <xdr:colOff>165100</xdr:colOff>
      <xdr:row>58</xdr:row>
      <xdr:rowOff>57341</xdr:rowOff>
    </xdr:to>
    <xdr:sp macro="" textlink="">
      <xdr:nvSpPr>
        <xdr:cNvPr id="371" name="楕円 370"/>
        <xdr:cNvSpPr/>
      </xdr:nvSpPr>
      <xdr:spPr>
        <a:xfrm>
          <a:off x="6921500" y="98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48468</xdr:rowOff>
    </xdr:from>
    <xdr:ext cx="378565" cy="259045"/>
    <xdr:sp macro="" textlink="">
      <xdr:nvSpPr>
        <xdr:cNvPr id="372" name="テキスト ボックス 371"/>
        <xdr:cNvSpPr txBox="1"/>
      </xdr:nvSpPr>
      <xdr:spPr>
        <a:xfrm>
          <a:off x="6783017" y="9992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28552</xdr:rowOff>
    </xdr:from>
    <xdr:to>
      <xdr:col>55</xdr:col>
      <xdr:colOff>0</xdr:colOff>
      <xdr:row>79</xdr:row>
      <xdr:rowOff>71839</xdr:rowOff>
    </xdr:to>
    <xdr:cxnSp macro="">
      <xdr:nvCxnSpPr>
        <xdr:cNvPr id="403" name="直線コネクタ 402"/>
        <xdr:cNvCxnSpPr/>
      </xdr:nvCxnSpPr>
      <xdr:spPr>
        <a:xfrm>
          <a:off x="9639300" y="13573102"/>
          <a:ext cx="838200" cy="4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28552</xdr:rowOff>
    </xdr:from>
    <xdr:to>
      <xdr:col>50</xdr:col>
      <xdr:colOff>114300</xdr:colOff>
      <xdr:row>79</xdr:row>
      <xdr:rowOff>47101</xdr:rowOff>
    </xdr:to>
    <xdr:cxnSp macro="">
      <xdr:nvCxnSpPr>
        <xdr:cNvPr id="406" name="直線コネクタ 405"/>
        <xdr:cNvCxnSpPr/>
      </xdr:nvCxnSpPr>
      <xdr:spPr>
        <a:xfrm flipV="1">
          <a:off x="8750300" y="13573102"/>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47101</xdr:rowOff>
    </xdr:from>
    <xdr:to>
      <xdr:col>45</xdr:col>
      <xdr:colOff>177800</xdr:colOff>
      <xdr:row>79</xdr:row>
      <xdr:rowOff>61061</xdr:rowOff>
    </xdr:to>
    <xdr:cxnSp macro="">
      <xdr:nvCxnSpPr>
        <xdr:cNvPr id="409" name="直線コネクタ 408"/>
        <xdr:cNvCxnSpPr/>
      </xdr:nvCxnSpPr>
      <xdr:spPr>
        <a:xfrm flipV="1">
          <a:off x="7861300" y="13591651"/>
          <a:ext cx="8890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61061</xdr:rowOff>
    </xdr:from>
    <xdr:to>
      <xdr:col>41</xdr:col>
      <xdr:colOff>50800</xdr:colOff>
      <xdr:row>79</xdr:row>
      <xdr:rowOff>75071</xdr:rowOff>
    </xdr:to>
    <xdr:cxnSp macro="">
      <xdr:nvCxnSpPr>
        <xdr:cNvPr id="412" name="直線コネクタ 411"/>
        <xdr:cNvCxnSpPr/>
      </xdr:nvCxnSpPr>
      <xdr:spPr>
        <a:xfrm flipV="1">
          <a:off x="6972300" y="13605611"/>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21039</xdr:rowOff>
    </xdr:from>
    <xdr:to>
      <xdr:col>55</xdr:col>
      <xdr:colOff>50800</xdr:colOff>
      <xdr:row>79</xdr:row>
      <xdr:rowOff>122639</xdr:rowOff>
    </xdr:to>
    <xdr:sp macro="" textlink="">
      <xdr:nvSpPr>
        <xdr:cNvPr id="422" name="楕円 421"/>
        <xdr:cNvSpPr/>
      </xdr:nvSpPr>
      <xdr:spPr>
        <a:xfrm>
          <a:off x="10426700" y="135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107416</xdr:rowOff>
    </xdr:from>
    <xdr:ext cx="469744" cy="259045"/>
    <xdr:sp macro="" textlink="">
      <xdr:nvSpPr>
        <xdr:cNvPr id="423" name="商工費該当値テキスト"/>
        <xdr:cNvSpPr txBox="1"/>
      </xdr:nvSpPr>
      <xdr:spPr>
        <a:xfrm>
          <a:off x="10528300" y="1348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149202</xdr:rowOff>
    </xdr:from>
    <xdr:to>
      <xdr:col>50</xdr:col>
      <xdr:colOff>165100</xdr:colOff>
      <xdr:row>79</xdr:row>
      <xdr:rowOff>79352</xdr:rowOff>
    </xdr:to>
    <xdr:sp macro="" textlink="">
      <xdr:nvSpPr>
        <xdr:cNvPr id="424" name="楕円 423"/>
        <xdr:cNvSpPr/>
      </xdr:nvSpPr>
      <xdr:spPr>
        <a:xfrm>
          <a:off x="9588500" y="135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70479</xdr:rowOff>
    </xdr:from>
    <xdr:ext cx="469744" cy="259045"/>
    <xdr:sp macro="" textlink="">
      <xdr:nvSpPr>
        <xdr:cNvPr id="425" name="テキスト ボックス 424"/>
        <xdr:cNvSpPr txBox="1"/>
      </xdr:nvSpPr>
      <xdr:spPr>
        <a:xfrm>
          <a:off x="9404428" y="1361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167751</xdr:rowOff>
    </xdr:from>
    <xdr:to>
      <xdr:col>46</xdr:col>
      <xdr:colOff>38100</xdr:colOff>
      <xdr:row>79</xdr:row>
      <xdr:rowOff>97901</xdr:rowOff>
    </xdr:to>
    <xdr:sp macro="" textlink="">
      <xdr:nvSpPr>
        <xdr:cNvPr id="426" name="楕円 425"/>
        <xdr:cNvSpPr/>
      </xdr:nvSpPr>
      <xdr:spPr>
        <a:xfrm>
          <a:off x="8699500" y="135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89028</xdr:rowOff>
    </xdr:from>
    <xdr:ext cx="469744" cy="259045"/>
    <xdr:sp macro="" textlink="">
      <xdr:nvSpPr>
        <xdr:cNvPr id="427" name="テキスト ボックス 426"/>
        <xdr:cNvSpPr txBox="1"/>
      </xdr:nvSpPr>
      <xdr:spPr>
        <a:xfrm>
          <a:off x="8515428" y="1363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10261</xdr:rowOff>
    </xdr:from>
    <xdr:to>
      <xdr:col>41</xdr:col>
      <xdr:colOff>101600</xdr:colOff>
      <xdr:row>79</xdr:row>
      <xdr:rowOff>111861</xdr:rowOff>
    </xdr:to>
    <xdr:sp macro="" textlink="">
      <xdr:nvSpPr>
        <xdr:cNvPr id="428" name="楕円 427"/>
        <xdr:cNvSpPr/>
      </xdr:nvSpPr>
      <xdr:spPr>
        <a:xfrm>
          <a:off x="7810500" y="135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102988</xdr:rowOff>
    </xdr:from>
    <xdr:ext cx="469744" cy="259045"/>
    <xdr:sp macro="" textlink="">
      <xdr:nvSpPr>
        <xdr:cNvPr id="429" name="テキスト ボックス 428"/>
        <xdr:cNvSpPr txBox="1"/>
      </xdr:nvSpPr>
      <xdr:spPr>
        <a:xfrm>
          <a:off x="7626428" y="136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24271</xdr:rowOff>
    </xdr:from>
    <xdr:to>
      <xdr:col>36</xdr:col>
      <xdr:colOff>165100</xdr:colOff>
      <xdr:row>79</xdr:row>
      <xdr:rowOff>125871</xdr:rowOff>
    </xdr:to>
    <xdr:sp macro="" textlink="">
      <xdr:nvSpPr>
        <xdr:cNvPr id="430" name="楕円 429"/>
        <xdr:cNvSpPr/>
      </xdr:nvSpPr>
      <xdr:spPr>
        <a:xfrm>
          <a:off x="6921500" y="135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116998</xdr:rowOff>
    </xdr:from>
    <xdr:ext cx="469744" cy="259045"/>
    <xdr:sp macro="" textlink="">
      <xdr:nvSpPr>
        <xdr:cNvPr id="431" name="テキスト ボックス 430"/>
        <xdr:cNvSpPr txBox="1"/>
      </xdr:nvSpPr>
      <xdr:spPr>
        <a:xfrm>
          <a:off x="6737428" y="1366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107793</xdr:rowOff>
    </xdr:from>
    <xdr:to>
      <xdr:col>55</xdr:col>
      <xdr:colOff>0</xdr:colOff>
      <xdr:row>98</xdr:row>
      <xdr:rowOff>130197</xdr:rowOff>
    </xdr:to>
    <xdr:cxnSp macro="">
      <xdr:nvCxnSpPr>
        <xdr:cNvPr id="463" name="直線コネクタ 462"/>
        <xdr:cNvCxnSpPr/>
      </xdr:nvCxnSpPr>
      <xdr:spPr>
        <a:xfrm>
          <a:off x="9639300" y="16909893"/>
          <a:ext cx="8382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93898</xdr:rowOff>
    </xdr:from>
    <xdr:to>
      <xdr:col>50</xdr:col>
      <xdr:colOff>114300</xdr:colOff>
      <xdr:row>98</xdr:row>
      <xdr:rowOff>107793</xdr:rowOff>
    </xdr:to>
    <xdr:cxnSp macro="">
      <xdr:nvCxnSpPr>
        <xdr:cNvPr id="466" name="直線コネクタ 465"/>
        <xdr:cNvCxnSpPr/>
      </xdr:nvCxnSpPr>
      <xdr:spPr>
        <a:xfrm>
          <a:off x="8750300" y="16895998"/>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52668</xdr:rowOff>
    </xdr:from>
    <xdr:to>
      <xdr:col>45</xdr:col>
      <xdr:colOff>177800</xdr:colOff>
      <xdr:row>98</xdr:row>
      <xdr:rowOff>93898</xdr:rowOff>
    </xdr:to>
    <xdr:cxnSp macro="">
      <xdr:nvCxnSpPr>
        <xdr:cNvPr id="469" name="直線コネクタ 468"/>
        <xdr:cNvCxnSpPr/>
      </xdr:nvCxnSpPr>
      <xdr:spPr>
        <a:xfrm>
          <a:off x="7861300" y="16854768"/>
          <a:ext cx="889000" cy="4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1" name="テキスト ボックス 470"/>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170039</xdr:rowOff>
    </xdr:from>
    <xdr:to>
      <xdr:col>41</xdr:col>
      <xdr:colOff>50800</xdr:colOff>
      <xdr:row>98</xdr:row>
      <xdr:rowOff>52668</xdr:rowOff>
    </xdr:to>
    <xdr:cxnSp macro="">
      <xdr:nvCxnSpPr>
        <xdr:cNvPr id="472" name="直線コネクタ 471"/>
        <xdr:cNvCxnSpPr/>
      </xdr:nvCxnSpPr>
      <xdr:spPr>
        <a:xfrm>
          <a:off x="6972300" y="16800689"/>
          <a:ext cx="889000" cy="5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79397</xdr:rowOff>
    </xdr:from>
    <xdr:to>
      <xdr:col>55</xdr:col>
      <xdr:colOff>50800</xdr:colOff>
      <xdr:row>99</xdr:row>
      <xdr:rowOff>9547</xdr:rowOff>
    </xdr:to>
    <xdr:sp macro="" textlink="">
      <xdr:nvSpPr>
        <xdr:cNvPr id="482" name="楕円 481"/>
        <xdr:cNvSpPr/>
      </xdr:nvSpPr>
      <xdr:spPr>
        <a:xfrm>
          <a:off x="10426700" y="168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165774</xdr:rowOff>
    </xdr:from>
    <xdr:ext cx="534377" cy="259045"/>
    <xdr:sp macro="" textlink="">
      <xdr:nvSpPr>
        <xdr:cNvPr id="483" name="土木費該当値テキスト"/>
        <xdr:cNvSpPr txBox="1"/>
      </xdr:nvSpPr>
      <xdr:spPr>
        <a:xfrm>
          <a:off x="10528300" y="167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56993</xdr:rowOff>
    </xdr:from>
    <xdr:to>
      <xdr:col>50</xdr:col>
      <xdr:colOff>165100</xdr:colOff>
      <xdr:row>98</xdr:row>
      <xdr:rowOff>158593</xdr:rowOff>
    </xdr:to>
    <xdr:sp macro="" textlink="">
      <xdr:nvSpPr>
        <xdr:cNvPr id="484" name="楕円 483"/>
        <xdr:cNvSpPr/>
      </xdr:nvSpPr>
      <xdr:spPr>
        <a:xfrm>
          <a:off x="9588500" y="16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149720</xdr:rowOff>
    </xdr:from>
    <xdr:ext cx="534377" cy="259045"/>
    <xdr:sp macro="" textlink="">
      <xdr:nvSpPr>
        <xdr:cNvPr id="485" name="テキスト ボックス 484"/>
        <xdr:cNvSpPr txBox="1"/>
      </xdr:nvSpPr>
      <xdr:spPr>
        <a:xfrm>
          <a:off x="9372111" y="169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43098</xdr:rowOff>
    </xdr:from>
    <xdr:to>
      <xdr:col>46</xdr:col>
      <xdr:colOff>38100</xdr:colOff>
      <xdr:row>98</xdr:row>
      <xdr:rowOff>144698</xdr:rowOff>
    </xdr:to>
    <xdr:sp macro="" textlink="">
      <xdr:nvSpPr>
        <xdr:cNvPr id="486" name="楕円 485"/>
        <xdr:cNvSpPr/>
      </xdr:nvSpPr>
      <xdr:spPr>
        <a:xfrm>
          <a:off x="8699500" y="168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135825</xdr:rowOff>
    </xdr:from>
    <xdr:ext cx="534377" cy="259045"/>
    <xdr:sp macro="" textlink="">
      <xdr:nvSpPr>
        <xdr:cNvPr id="487" name="テキスト ボックス 486"/>
        <xdr:cNvSpPr txBox="1"/>
      </xdr:nvSpPr>
      <xdr:spPr>
        <a:xfrm>
          <a:off x="8483111" y="1693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1868</xdr:rowOff>
    </xdr:from>
    <xdr:to>
      <xdr:col>41</xdr:col>
      <xdr:colOff>101600</xdr:colOff>
      <xdr:row>98</xdr:row>
      <xdr:rowOff>103468</xdr:rowOff>
    </xdr:to>
    <xdr:sp macro="" textlink="">
      <xdr:nvSpPr>
        <xdr:cNvPr id="488" name="楕円 487"/>
        <xdr:cNvSpPr/>
      </xdr:nvSpPr>
      <xdr:spPr>
        <a:xfrm>
          <a:off x="7810500" y="168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94595</xdr:rowOff>
    </xdr:from>
    <xdr:ext cx="534377" cy="259045"/>
    <xdr:sp macro="" textlink="">
      <xdr:nvSpPr>
        <xdr:cNvPr id="489" name="テキスト ボックス 488"/>
        <xdr:cNvSpPr txBox="1"/>
      </xdr:nvSpPr>
      <xdr:spPr>
        <a:xfrm>
          <a:off x="7594111" y="168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119239</xdr:rowOff>
    </xdr:from>
    <xdr:to>
      <xdr:col>36</xdr:col>
      <xdr:colOff>165100</xdr:colOff>
      <xdr:row>98</xdr:row>
      <xdr:rowOff>49389</xdr:rowOff>
    </xdr:to>
    <xdr:sp macro="" textlink="">
      <xdr:nvSpPr>
        <xdr:cNvPr id="490" name="楕円 489"/>
        <xdr:cNvSpPr/>
      </xdr:nvSpPr>
      <xdr:spPr>
        <a:xfrm>
          <a:off x="6921500" y="167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40516</xdr:rowOff>
    </xdr:from>
    <xdr:ext cx="534377" cy="259045"/>
    <xdr:sp macro="" textlink="">
      <xdr:nvSpPr>
        <xdr:cNvPr id="491" name="テキスト ボックス 490"/>
        <xdr:cNvSpPr txBox="1"/>
      </xdr:nvSpPr>
      <xdr:spPr>
        <a:xfrm>
          <a:off x="6705111" y="168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116513</xdr:rowOff>
    </xdr:from>
    <xdr:to>
      <xdr:col>85</xdr:col>
      <xdr:colOff>127000</xdr:colOff>
      <xdr:row>33</xdr:row>
      <xdr:rowOff>59037</xdr:rowOff>
    </xdr:to>
    <xdr:cxnSp macro="">
      <xdr:nvCxnSpPr>
        <xdr:cNvPr id="523" name="直線コネクタ 522"/>
        <xdr:cNvCxnSpPr/>
      </xdr:nvCxnSpPr>
      <xdr:spPr>
        <a:xfrm>
          <a:off x="15481300" y="5431463"/>
          <a:ext cx="838200" cy="28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4" name="消防費平均値テキスト"/>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116513</xdr:rowOff>
    </xdr:from>
    <xdr:to>
      <xdr:col>81</xdr:col>
      <xdr:colOff>50800</xdr:colOff>
      <xdr:row>33</xdr:row>
      <xdr:rowOff>67364</xdr:rowOff>
    </xdr:to>
    <xdr:cxnSp macro="">
      <xdr:nvCxnSpPr>
        <xdr:cNvPr id="526" name="直線コネクタ 525"/>
        <xdr:cNvCxnSpPr/>
      </xdr:nvCxnSpPr>
      <xdr:spPr>
        <a:xfrm flipV="1">
          <a:off x="14592300" y="5431463"/>
          <a:ext cx="889000" cy="2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8" name="テキスト ボックス 527"/>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67364</xdr:rowOff>
    </xdr:from>
    <xdr:to>
      <xdr:col>76</xdr:col>
      <xdr:colOff>114300</xdr:colOff>
      <xdr:row>35</xdr:row>
      <xdr:rowOff>128923</xdr:rowOff>
    </xdr:to>
    <xdr:cxnSp macro="">
      <xdr:nvCxnSpPr>
        <xdr:cNvPr id="529" name="直線コネクタ 528"/>
        <xdr:cNvCxnSpPr/>
      </xdr:nvCxnSpPr>
      <xdr:spPr>
        <a:xfrm flipV="1">
          <a:off x="13703300" y="5725214"/>
          <a:ext cx="889000" cy="40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1" name="テキスト ボックス 530"/>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156355</xdr:rowOff>
    </xdr:from>
    <xdr:to>
      <xdr:col>71</xdr:col>
      <xdr:colOff>177800</xdr:colOff>
      <xdr:row>35</xdr:row>
      <xdr:rowOff>128923</xdr:rowOff>
    </xdr:to>
    <xdr:cxnSp macro="">
      <xdr:nvCxnSpPr>
        <xdr:cNvPr id="532" name="直線コネクタ 531"/>
        <xdr:cNvCxnSpPr/>
      </xdr:nvCxnSpPr>
      <xdr:spPr>
        <a:xfrm>
          <a:off x="12814300" y="5985655"/>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6" name="テキスト ボックス 535"/>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8237</xdr:rowOff>
    </xdr:from>
    <xdr:to>
      <xdr:col>85</xdr:col>
      <xdr:colOff>177800</xdr:colOff>
      <xdr:row>33</xdr:row>
      <xdr:rowOff>109837</xdr:rowOff>
    </xdr:to>
    <xdr:sp macro="" textlink="">
      <xdr:nvSpPr>
        <xdr:cNvPr id="542" name="楕円 541"/>
        <xdr:cNvSpPr/>
      </xdr:nvSpPr>
      <xdr:spPr>
        <a:xfrm>
          <a:off x="16268700" y="56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31114</xdr:rowOff>
    </xdr:from>
    <xdr:ext cx="534377" cy="259045"/>
    <xdr:sp macro="" textlink="">
      <xdr:nvSpPr>
        <xdr:cNvPr id="543" name="消防費該当値テキスト"/>
        <xdr:cNvSpPr txBox="1"/>
      </xdr:nvSpPr>
      <xdr:spPr>
        <a:xfrm>
          <a:off x="16370300" y="551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65713</xdr:rowOff>
    </xdr:from>
    <xdr:to>
      <xdr:col>81</xdr:col>
      <xdr:colOff>101600</xdr:colOff>
      <xdr:row>31</xdr:row>
      <xdr:rowOff>167313</xdr:rowOff>
    </xdr:to>
    <xdr:sp macro="" textlink="">
      <xdr:nvSpPr>
        <xdr:cNvPr id="544" name="楕円 543"/>
        <xdr:cNvSpPr/>
      </xdr:nvSpPr>
      <xdr:spPr>
        <a:xfrm>
          <a:off x="15430500" y="53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12390</xdr:rowOff>
    </xdr:from>
    <xdr:ext cx="534377" cy="259045"/>
    <xdr:sp macro="" textlink="">
      <xdr:nvSpPr>
        <xdr:cNvPr id="545" name="テキスト ボックス 544"/>
        <xdr:cNvSpPr txBox="1"/>
      </xdr:nvSpPr>
      <xdr:spPr>
        <a:xfrm>
          <a:off x="15214111" y="51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16564</xdr:rowOff>
    </xdr:from>
    <xdr:to>
      <xdr:col>76</xdr:col>
      <xdr:colOff>165100</xdr:colOff>
      <xdr:row>33</xdr:row>
      <xdr:rowOff>118164</xdr:rowOff>
    </xdr:to>
    <xdr:sp macro="" textlink="">
      <xdr:nvSpPr>
        <xdr:cNvPr id="546" name="楕円 545"/>
        <xdr:cNvSpPr/>
      </xdr:nvSpPr>
      <xdr:spPr>
        <a:xfrm>
          <a:off x="14541500" y="567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134691</xdr:rowOff>
    </xdr:from>
    <xdr:ext cx="534377" cy="259045"/>
    <xdr:sp macro="" textlink="">
      <xdr:nvSpPr>
        <xdr:cNvPr id="547" name="テキスト ボックス 546"/>
        <xdr:cNvSpPr txBox="1"/>
      </xdr:nvSpPr>
      <xdr:spPr>
        <a:xfrm>
          <a:off x="14325111" y="54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78123</xdr:rowOff>
    </xdr:from>
    <xdr:to>
      <xdr:col>72</xdr:col>
      <xdr:colOff>38100</xdr:colOff>
      <xdr:row>36</xdr:row>
      <xdr:rowOff>8273</xdr:rowOff>
    </xdr:to>
    <xdr:sp macro="" textlink="">
      <xdr:nvSpPr>
        <xdr:cNvPr id="548" name="楕円 547"/>
        <xdr:cNvSpPr/>
      </xdr:nvSpPr>
      <xdr:spPr>
        <a:xfrm>
          <a:off x="13652500" y="60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170850</xdr:rowOff>
    </xdr:from>
    <xdr:ext cx="534377" cy="259045"/>
    <xdr:sp macro="" textlink="">
      <xdr:nvSpPr>
        <xdr:cNvPr id="549" name="テキスト ボックス 548"/>
        <xdr:cNvSpPr txBox="1"/>
      </xdr:nvSpPr>
      <xdr:spPr>
        <a:xfrm>
          <a:off x="13436111" y="61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105555</xdr:rowOff>
    </xdr:from>
    <xdr:to>
      <xdr:col>67</xdr:col>
      <xdr:colOff>101600</xdr:colOff>
      <xdr:row>35</xdr:row>
      <xdr:rowOff>35705</xdr:rowOff>
    </xdr:to>
    <xdr:sp macro="" textlink="">
      <xdr:nvSpPr>
        <xdr:cNvPr id="550" name="楕円 549"/>
        <xdr:cNvSpPr/>
      </xdr:nvSpPr>
      <xdr:spPr>
        <a:xfrm>
          <a:off x="12763500" y="59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52232</xdr:rowOff>
    </xdr:from>
    <xdr:ext cx="534377" cy="259045"/>
    <xdr:sp macro="" textlink="">
      <xdr:nvSpPr>
        <xdr:cNvPr id="551" name="テキスト ボックス 550"/>
        <xdr:cNvSpPr txBox="1"/>
      </xdr:nvSpPr>
      <xdr:spPr>
        <a:xfrm>
          <a:off x="12547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12179</xdr:rowOff>
    </xdr:from>
    <xdr:to>
      <xdr:col>85</xdr:col>
      <xdr:colOff>127000</xdr:colOff>
      <xdr:row>55</xdr:row>
      <xdr:rowOff>107810</xdr:rowOff>
    </xdr:to>
    <xdr:cxnSp macro="">
      <xdr:nvCxnSpPr>
        <xdr:cNvPr id="581" name="直線コネクタ 580"/>
        <xdr:cNvCxnSpPr/>
      </xdr:nvCxnSpPr>
      <xdr:spPr>
        <a:xfrm flipV="1">
          <a:off x="15481300" y="9441929"/>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2" name="教育費平均値テキスト"/>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24429</xdr:rowOff>
    </xdr:from>
    <xdr:to>
      <xdr:col>81</xdr:col>
      <xdr:colOff>50800</xdr:colOff>
      <xdr:row>55</xdr:row>
      <xdr:rowOff>107810</xdr:rowOff>
    </xdr:to>
    <xdr:cxnSp macro="">
      <xdr:nvCxnSpPr>
        <xdr:cNvPr id="584" name="直線コネクタ 583"/>
        <xdr:cNvCxnSpPr/>
      </xdr:nvCxnSpPr>
      <xdr:spPr>
        <a:xfrm>
          <a:off x="14592300" y="9454179"/>
          <a:ext cx="889000" cy="8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6" name="テキスト ボックス 585"/>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24429</xdr:rowOff>
    </xdr:from>
    <xdr:to>
      <xdr:col>76</xdr:col>
      <xdr:colOff>114300</xdr:colOff>
      <xdr:row>55</xdr:row>
      <xdr:rowOff>143548</xdr:rowOff>
    </xdr:to>
    <xdr:cxnSp macro="">
      <xdr:nvCxnSpPr>
        <xdr:cNvPr id="587" name="直線コネクタ 586"/>
        <xdr:cNvCxnSpPr/>
      </xdr:nvCxnSpPr>
      <xdr:spPr>
        <a:xfrm flipV="1">
          <a:off x="13703300" y="9454179"/>
          <a:ext cx="889000" cy="1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9" name="テキスト ボックス 588"/>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143548</xdr:rowOff>
    </xdr:from>
    <xdr:to>
      <xdr:col>71</xdr:col>
      <xdr:colOff>177800</xdr:colOff>
      <xdr:row>56</xdr:row>
      <xdr:rowOff>77959</xdr:rowOff>
    </xdr:to>
    <xdr:cxnSp macro="">
      <xdr:nvCxnSpPr>
        <xdr:cNvPr id="590" name="直線コネクタ 589"/>
        <xdr:cNvCxnSpPr/>
      </xdr:nvCxnSpPr>
      <xdr:spPr>
        <a:xfrm flipV="1">
          <a:off x="12814300" y="9573298"/>
          <a:ext cx="889000" cy="10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2" name="テキスト ボックス 591"/>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4" name="テキスト ボックス 593"/>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132829</xdr:rowOff>
    </xdr:from>
    <xdr:to>
      <xdr:col>85</xdr:col>
      <xdr:colOff>177800</xdr:colOff>
      <xdr:row>55</xdr:row>
      <xdr:rowOff>62979</xdr:rowOff>
    </xdr:to>
    <xdr:sp macro="" textlink="">
      <xdr:nvSpPr>
        <xdr:cNvPr id="600" name="楕円 599"/>
        <xdr:cNvSpPr/>
      </xdr:nvSpPr>
      <xdr:spPr>
        <a:xfrm>
          <a:off x="16268700" y="93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155706</xdr:rowOff>
    </xdr:from>
    <xdr:ext cx="534377" cy="259045"/>
    <xdr:sp macro="" textlink="">
      <xdr:nvSpPr>
        <xdr:cNvPr id="601" name="教育費該当値テキスト"/>
        <xdr:cNvSpPr txBox="1"/>
      </xdr:nvSpPr>
      <xdr:spPr>
        <a:xfrm>
          <a:off x="16370300" y="92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57010</xdr:rowOff>
    </xdr:from>
    <xdr:to>
      <xdr:col>81</xdr:col>
      <xdr:colOff>101600</xdr:colOff>
      <xdr:row>55</xdr:row>
      <xdr:rowOff>158610</xdr:rowOff>
    </xdr:to>
    <xdr:sp macro="" textlink="">
      <xdr:nvSpPr>
        <xdr:cNvPr id="602" name="楕円 601"/>
        <xdr:cNvSpPr/>
      </xdr:nvSpPr>
      <xdr:spPr>
        <a:xfrm>
          <a:off x="15430500" y="94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3687</xdr:rowOff>
    </xdr:from>
    <xdr:ext cx="534377" cy="259045"/>
    <xdr:sp macro="" textlink="">
      <xdr:nvSpPr>
        <xdr:cNvPr id="603" name="テキスト ボックス 602"/>
        <xdr:cNvSpPr txBox="1"/>
      </xdr:nvSpPr>
      <xdr:spPr>
        <a:xfrm>
          <a:off x="15214111" y="92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145079</xdr:rowOff>
    </xdr:from>
    <xdr:to>
      <xdr:col>76</xdr:col>
      <xdr:colOff>165100</xdr:colOff>
      <xdr:row>55</xdr:row>
      <xdr:rowOff>75229</xdr:rowOff>
    </xdr:to>
    <xdr:sp macro="" textlink="">
      <xdr:nvSpPr>
        <xdr:cNvPr id="604" name="楕円 603"/>
        <xdr:cNvSpPr/>
      </xdr:nvSpPr>
      <xdr:spPr>
        <a:xfrm>
          <a:off x="14541500" y="940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91756</xdr:rowOff>
    </xdr:from>
    <xdr:ext cx="534377" cy="259045"/>
    <xdr:sp macro="" textlink="">
      <xdr:nvSpPr>
        <xdr:cNvPr id="605" name="テキスト ボックス 604"/>
        <xdr:cNvSpPr txBox="1"/>
      </xdr:nvSpPr>
      <xdr:spPr>
        <a:xfrm>
          <a:off x="14325111" y="91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92748</xdr:rowOff>
    </xdr:from>
    <xdr:to>
      <xdr:col>72</xdr:col>
      <xdr:colOff>38100</xdr:colOff>
      <xdr:row>56</xdr:row>
      <xdr:rowOff>22898</xdr:rowOff>
    </xdr:to>
    <xdr:sp macro="" textlink="">
      <xdr:nvSpPr>
        <xdr:cNvPr id="606" name="楕円 605"/>
        <xdr:cNvSpPr/>
      </xdr:nvSpPr>
      <xdr:spPr>
        <a:xfrm>
          <a:off x="13652500" y="952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39425</xdr:rowOff>
    </xdr:from>
    <xdr:ext cx="534377" cy="259045"/>
    <xdr:sp macro="" textlink="">
      <xdr:nvSpPr>
        <xdr:cNvPr id="607" name="テキスト ボックス 606"/>
        <xdr:cNvSpPr txBox="1"/>
      </xdr:nvSpPr>
      <xdr:spPr>
        <a:xfrm>
          <a:off x="13436111" y="92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27159</xdr:rowOff>
    </xdr:from>
    <xdr:to>
      <xdr:col>67</xdr:col>
      <xdr:colOff>101600</xdr:colOff>
      <xdr:row>56</xdr:row>
      <xdr:rowOff>128759</xdr:rowOff>
    </xdr:to>
    <xdr:sp macro="" textlink="">
      <xdr:nvSpPr>
        <xdr:cNvPr id="608" name="楕円 607"/>
        <xdr:cNvSpPr/>
      </xdr:nvSpPr>
      <xdr:spPr>
        <a:xfrm>
          <a:off x="12763500" y="96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145286</xdr:rowOff>
    </xdr:from>
    <xdr:ext cx="534377" cy="259045"/>
    <xdr:sp macro="" textlink="">
      <xdr:nvSpPr>
        <xdr:cNvPr id="609" name="テキスト ボックス 608"/>
        <xdr:cNvSpPr txBox="1"/>
      </xdr:nvSpPr>
      <xdr:spPr>
        <a:xfrm>
          <a:off x="12547111" y="94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39624</xdr:rowOff>
    </xdr:from>
    <xdr:to>
      <xdr:col>85</xdr:col>
      <xdr:colOff>127000</xdr:colOff>
      <xdr:row>79</xdr:row>
      <xdr:rowOff>44450</xdr:rowOff>
    </xdr:to>
    <xdr:cxnSp macro="">
      <xdr:nvCxnSpPr>
        <xdr:cNvPr id="638" name="直線コネクタ 637"/>
        <xdr:cNvCxnSpPr/>
      </xdr:nvCxnSpPr>
      <xdr:spPr>
        <a:xfrm>
          <a:off x="15481300" y="135841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39624</xdr:rowOff>
    </xdr:from>
    <xdr:to>
      <xdr:col>81</xdr:col>
      <xdr:colOff>50800</xdr:colOff>
      <xdr:row>79</xdr:row>
      <xdr:rowOff>40639</xdr:rowOff>
    </xdr:to>
    <xdr:cxnSp macro="">
      <xdr:nvCxnSpPr>
        <xdr:cNvPr id="641" name="直線コネクタ 640"/>
        <xdr:cNvCxnSpPr/>
      </xdr:nvCxnSpPr>
      <xdr:spPr>
        <a:xfrm flipV="1">
          <a:off x="14592300" y="13584174"/>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40639</xdr:rowOff>
    </xdr:from>
    <xdr:to>
      <xdr:col>76</xdr:col>
      <xdr:colOff>114300</xdr:colOff>
      <xdr:row>79</xdr:row>
      <xdr:rowOff>40767</xdr:rowOff>
    </xdr:to>
    <xdr:cxnSp macro="">
      <xdr:nvCxnSpPr>
        <xdr:cNvPr id="644" name="直線コネクタ 643"/>
        <xdr:cNvCxnSpPr/>
      </xdr:nvCxnSpPr>
      <xdr:spPr>
        <a:xfrm flipV="1">
          <a:off x="13703300" y="13585189"/>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40767</xdr:rowOff>
    </xdr:from>
    <xdr:to>
      <xdr:col>71</xdr:col>
      <xdr:colOff>177800</xdr:colOff>
      <xdr:row>79</xdr:row>
      <xdr:rowOff>43053</xdr:rowOff>
    </xdr:to>
    <xdr:cxnSp macro="">
      <xdr:nvCxnSpPr>
        <xdr:cNvPr id="647" name="直線コネクタ 646"/>
        <xdr:cNvCxnSpPr/>
      </xdr:nvCxnSpPr>
      <xdr:spPr>
        <a:xfrm flipV="1">
          <a:off x="12814300" y="135853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160274</xdr:rowOff>
    </xdr:from>
    <xdr:to>
      <xdr:col>81</xdr:col>
      <xdr:colOff>101600</xdr:colOff>
      <xdr:row>79</xdr:row>
      <xdr:rowOff>90424</xdr:rowOff>
    </xdr:to>
    <xdr:sp macro="" textlink="">
      <xdr:nvSpPr>
        <xdr:cNvPr id="659" name="楕円 658"/>
        <xdr:cNvSpPr/>
      </xdr:nvSpPr>
      <xdr:spPr>
        <a:xfrm>
          <a:off x="15430500" y="135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81551</xdr:rowOff>
    </xdr:from>
    <xdr:ext cx="313932" cy="259045"/>
    <xdr:sp macro="" textlink="">
      <xdr:nvSpPr>
        <xdr:cNvPr id="660" name="テキスト ボックス 659"/>
        <xdr:cNvSpPr txBox="1"/>
      </xdr:nvSpPr>
      <xdr:spPr>
        <a:xfrm>
          <a:off x="15324333" y="1362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161289</xdr:rowOff>
    </xdr:from>
    <xdr:to>
      <xdr:col>76</xdr:col>
      <xdr:colOff>165100</xdr:colOff>
      <xdr:row>79</xdr:row>
      <xdr:rowOff>91439</xdr:rowOff>
    </xdr:to>
    <xdr:sp macro="" textlink="">
      <xdr:nvSpPr>
        <xdr:cNvPr id="661" name="楕円 660"/>
        <xdr:cNvSpPr/>
      </xdr:nvSpPr>
      <xdr:spPr>
        <a:xfrm>
          <a:off x="145415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82566</xdr:rowOff>
    </xdr:from>
    <xdr:ext cx="313932" cy="259045"/>
    <xdr:sp macro="" textlink="">
      <xdr:nvSpPr>
        <xdr:cNvPr id="662" name="テキスト ボックス 661"/>
        <xdr:cNvSpPr txBox="1"/>
      </xdr:nvSpPr>
      <xdr:spPr>
        <a:xfrm>
          <a:off x="14435333" y="13627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161417</xdr:rowOff>
    </xdr:from>
    <xdr:to>
      <xdr:col>72</xdr:col>
      <xdr:colOff>38100</xdr:colOff>
      <xdr:row>79</xdr:row>
      <xdr:rowOff>91567</xdr:rowOff>
    </xdr:to>
    <xdr:sp macro="" textlink="">
      <xdr:nvSpPr>
        <xdr:cNvPr id="663" name="楕円 662"/>
        <xdr:cNvSpPr/>
      </xdr:nvSpPr>
      <xdr:spPr>
        <a:xfrm>
          <a:off x="13652500" y="135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82694</xdr:rowOff>
    </xdr:from>
    <xdr:ext cx="313932" cy="259045"/>
    <xdr:sp macro="" textlink="">
      <xdr:nvSpPr>
        <xdr:cNvPr id="664" name="テキスト ボックス 663"/>
        <xdr:cNvSpPr txBox="1"/>
      </xdr:nvSpPr>
      <xdr:spPr>
        <a:xfrm>
          <a:off x="13546333" y="13627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163703</xdr:rowOff>
    </xdr:from>
    <xdr:to>
      <xdr:col>67</xdr:col>
      <xdr:colOff>101600</xdr:colOff>
      <xdr:row>79</xdr:row>
      <xdr:rowOff>93853</xdr:rowOff>
    </xdr:to>
    <xdr:sp macro="" textlink="">
      <xdr:nvSpPr>
        <xdr:cNvPr id="665" name="楕円 664"/>
        <xdr:cNvSpPr/>
      </xdr:nvSpPr>
      <xdr:spPr>
        <a:xfrm>
          <a:off x="12763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84980</xdr:rowOff>
    </xdr:from>
    <xdr:ext cx="313932" cy="259045"/>
    <xdr:sp macro="" textlink="">
      <xdr:nvSpPr>
        <xdr:cNvPr id="666" name="テキスト ボックス 665"/>
        <xdr:cNvSpPr txBox="1"/>
      </xdr:nvSpPr>
      <xdr:spPr>
        <a:xfrm>
          <a:off x="12657333" y="13629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137316</xdr:rowOff>
    </xdr:from>
    <xdr:to>
      <xdr:col>85</xdr:col>
      <xdr:colOff>127000</xdr:colOff>
      <xdr:row>95</xdr:row>
      <xdr:rowOff>152860</xdr:rowOff>
    </xdr:to>
    <xdr:cxnSp macro="">
      <xdr:nvCxnSpPr>
        <xdr:cNvPr id="698" name="直線コネクタ 697"/>
        <xdr:cNvCxnSpPr/>
      </xdr:nvCxnSpPr>
      <xdr:spPr>
        <a:xfrm flipV="1">
          <a:off x="15481300" y="16425066"/>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9" name="公債費平均値テキスト"/>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140582</xdr:rowOff>
    </xdr:from>
    <xdr:to>
      <xdr:col>81</xdr:col>
      <xdr:colOff>50800</xdr:colOff>
      <xdr:row>95</xdr:row>
      <xdr:rowOff>152860</xdr:rowOff>
    </xdr:to>
    <xdr:cxnSp macro="">
      <xdr:nvCxnSpPr>
        <xdr:cNvPr id="701" name="直線コネクタ 700"/>
        <xdr:cNvCxnSpPr/>
      </xdr:nvCxnSpPr>
      <xdr:spPr>
        <a:xfrm>
          <a:off x="14592300" y="16428332"/>
          <a:ext cx="889000" cy="1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3" name="テキスト ボックス 702"/>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113867</xdr:rowOff>
    </xdr:from>
    <xdr:to>
      <xdr:col>76</xdr:col>
      <xdr:colOff>114300</xdr:colOff>
      <xdr:row>95</xdr:row>
      <xdr:rowOff>140582</xdr:rowOff>
    </xdr:to>
    <xdr:cxnSp macro="">
      <xdr:nvCxnSpPr>
        <xdr:cNvPr id="704" name="直線コネクタ 703"/>
        <xdr:cNvCxnSpPr/>
      </xdr:nvCxnSpPr>
      <xdr:spPr>
        <a:xfrm>
          <a:off x="13703300" y="16401617"/>
          <a:ext cx="8890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6" name="テキスト ボックス 705"/>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113867</xdr:rowOff>
    </xdr:from>
    <xdr:to>
      <xdr:col>71</xdr:col>
      <xdr:colOff>177800</xdr:colOff>
      <xdr:row>95</xdr:row>
      <xdr:rowOff>117428</xdr:rowOff>
    </xdr:to>
    <xdr:cxnSp macro="">
      <xdr:nvCxnSpPr>
        <xdr:cNvPr id="707" name="直線コネクタ 706"/>
        <xdr:cNvCxnSpPr/>
      </xdr:nvCxnSpPr>
      <xdr:spPr>
        <a:xfrm flipV="1">
          <a:off x="12814300" y="16401617"/>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9" name="テキスト ボックス 708"/>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1" name="テキスト ボックス 710"/>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86516</xdr:rowOff>
    </xdr:from>
    <xdr:to>
      <xdr:col>85</xdr:col>
      <xdr:colOff>177800</xdr:colOff>
      <xdr:row>96</xdr:row>
      <xdr:rowOff>16666</xdr:rowOff>
    </xdr:to>
    <xdr:sp macro="" textlink="">
      <xdr:nvSpPr>
        <xdr:cNvPr id="717" name="楕円 716"/>
        <xdr:cNvSpPr/>
      </xdr:nvSpPr>
      <xdr:spPr>
        <a:xfrm>
          <a:off x="16268700" y="163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64943</xdr:rowOff>
    </xdr:from>
    <xdr:ext cx="534377" cy="259045"/>
    <xdr:sp macro="" textlink="">
      <xdr:nvSpPr>
        <xdr:cNvPr id="718" name="公債費該当値テキスト"/>
        <xdr:cNvSpPr txBox="1"/>
      </xdr:nvSpPr>
      <xdr:spPr>
        <a:xfrm>
          <a:off x="16370300" y="163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102060</xdr:rowOff>
    </xdr:from>
    <xdr:to>
      <xdr:col>81</xdr:col>
      <xdr:colOff>101600</xdr:colOff>
      <xdr:row>96</xdr:row>
      <xdr:rowOff>32210</xdr:rowOff>
    </xdr:to>
    <xdr:sp macro="" textlink="">
      <xdr:nvSpPr>
        <xdr:cNvPr id="719" name="楕円 718"/>
        <xdr:cNvSpPr/>
      </xdr:nvSpPr>
      <xdr:spPr>
        <a:xfrm>
          <a:off x="15430500" y="163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23337</xdr:rowOff>
    </xdr:from>
    <xdr:ext cx="534377" cy="259045"/>
    <xdr:sp macro="" textlink="">
      <xdr:nvSpPr>
        <xdr:cNvPr id="720" name="テキスト ボックス 719"/>
        <xdr:cNvSpPr txBox="1"/>
      </xdr:nvSpPr>
      <xdr:spPr>
        <a:xfrm>
          <a:off x="15214111" y="1648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89782</xdr:rowOff>
    </xdr:from>
    <xdr:to>
      <xdr:col>76</xdr:col>
      <xdr:colOff>165100</xdr:colOff>
      <xdr:row>96</xdr:row>
      <xdr:rowOff>19932</xdr:rowOff>
    </xdr:to>
    <xdr:sp macro="" textlink="">
      <xdr:nvSpPr>
        <xdr:cNvPr id="721" name="楕円 720"/>
        <xdr:cNvSpPr/>
      </xdr:nvSpPr>
      <xdr:spPr>
        <a:xfrm>
          <a:off x="14541500" y="16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11059</xdr:rowOff>
    </xdr:from>
    <xdr:ext cx="534377" cy="259045"/>
    <xdr:sp macro="" textlink="">
      <xdr:nvSpPr>
        <xdr:cNvPr id="722" name="テキスト ボックス 721"/>
        <xdr:cNvSpPr txBox="1"/>
      </xdr:nvSpPr>
      <xdr:spPr>
        <a:xfrm>
          <a:off x="14325111" y="1647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63067</xdr:rowOff>
    </xdr:from>
    <xdr:to>
      <xdr:col>72</xdr:col>
      <xdr:colOff>38100</xdr:colOff>
      <xdr:row>95</xdr:row>
      <xdr:rowOff>164667</xdr:rowOff>
    </xdr:to>
    <xdr:sp macro="" textlink="">
      <xdr:nvSpPr>
        <xdr:cNvPr id="723" name="楕円 722"/>
        <xdr:cNvSpPr/>
      </xdr:nvSpPr>
      <xdr:spPr>
        <a:xfrm>
          <a:off x="13652500" y="163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155794</xdr:rowOff>
    </xdr:from>
    <xdr:ext cx="534377" cy="259045"/>
    <xdr:sp macro="" textlink="">
      <xdr:nvSpPr>
        <xdr:cNvPr id="724" name="テキスト ボックス 723"/>
        <xdr:cNvSpPr txBox="1"/>
      </xdr:nvSpPr>
      <xdr:spPr>
        <a:xfrm>
          <a:off x="13436111" y="1644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66628</xdr:rowOff>
    </xdr:from>
    <xdr:to>
      <xdr:col>67</xdr:col>
      <xdr:colOff>101600</xdr:colOff>
      <xdr:row>95</xdr:row>
      <xdr:rowOff>168228</xdr:rowOff>
    </xdr:to>
    <xdr:sp macro="" textlink="">
      <xdr:nvSpPr>
        <xdr:cNvPr id="725" name="楕円 724"/>
        <xdr:cNvSpPr/>
      </xdr:nvSpPr>
      <xdr:spPr>
        <a:xfrm>
          <a:off x="12763500" y="163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159355</xdr:rowOff>
    </xdr:from>
    <xdr:ext cx="534377" cy="259045"/>
    <xdr:sp macro="" textlink="">
      <xdr:nvSpPr>
        <xdr:cNvPr id="726" name="テキスト ボックス 725"/>
        <xdr:cNvSpPr txBox="1"/>
      </xdr:nvSpPr>
      <xdr:spPr>
        <a:xfrm>
          <a:off x="12547111" y="1644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本市の目的別歳出においては類似団体と比較して、ほとんどの費目で同等、若しくは低い水準となっており、特に農林水産業費及び商工費は低くなっている。教育費については平成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年度より学校給食が公金化されたことや、小中学校において自校調理方式で給食を実施していること、及び高等学校を２校有していることに加え、平成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については普通建設事業費が大幅に増となったことなどにより、類似団体平均よりも高い水準となっている。土木費については類似団体を下回る数値となっているが、これは普通建設事業費が低い水準となっているためである。</a:t>
          </a:r>
        </a:p>
        <a:p>
          <a:r>
            <a:rPr kumimoji="1" lang="ja-JP" altLang="en-US" sz="1300">
              <a:latin typeface="ＭＳ Ｐゴシック" panose="020B0600070205080204" pitchFamily="50" charset="-128"/>
              <a:ea typeface="ＭＳ Ｐゴシック" panose="020B0600070205080204" pitchFamily="50" charset="-128"/>
            </a:rPr>
            <a:t>　なお、令和４年度においては、民生費は子育て世帯への臨時特別給付金の減などにより、前年度と比べ大幅な減となったほか、消防費は西宮消防署の建替え完了により減となっている。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実質単年度収支は平成</a:t>
          </a:r>
          <a:r>
            <a:rPr kumimoji="1" lang="en-US" altLang="ja-JP" sz="900">
              <a:latin typeface="ＭＳ ゴシック" pitchFamily="49" charset="-128"/>
              <a:ea typeface="ＭＳ ゴシック" pitchFamily="49" charset="-128"/>
            </a:rPr>
            <a:t>21</a:t>
          </a:r>
          <a:r>
            <a:rPr kumimoji="1" lang="ja-JP" altLang="en-US" sz="900">
              <a:latin typeface="ＭＳ ゴシック" pitchFamily="49" charset="-128"/>
              <a:ea typeface="ＭＳ ゴシック" pitchFamily="49" charset="-128"/>
            </a:rPr>
            <a:t>年度以降、平成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年度を除いて黒字となっていたが、平成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年度、令和元年度においては赤字となった。令和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年度においては、用地の先行取得にかかる土地開発公社貸付金の返還等により黒字となり、令和</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年度においては地方交付税の増により実質単年度収支が黒字となったが、令和</a:t>
          </a:r>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年度においては、地方交付税の減に加え、光熱費等の物件費や扶助費などの経常経費の増などにより必要一般財源が増となったことにより、再び赤字に転じることとなった。また、財政調整基金については、収支の結果による財源不足に対応するため取崩が発生したものの、令和</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年度決算にて生じた剰余金等をそれ以上に積立てたことにより残高は増となったが、今後は社会保障関係経費や公共施設の老朽化対策などの経費が増大していくことが想定されるため、財政基金の活用を見込んでいる。今後の財政運営については、社会情勢の変化に的確に対応するとともに、将来にわたって安定的な財政運営が行えるよう、施策・事業の一層の見直しを図り、必要な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実質赤字は発生していない。病院事業会計に対しては平成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年度に一般会計より長期貸付を行うとともに、平成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年度、令和元年度、令和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年度には補助金を交付することで資金不足を圧縮しているが、令和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年度については空床補償による国県補助金により、実質黒字を確保している。一般会計では、地方交付税の減等により実質黒字額が減少した。</a:t>
          </a:r>
        </a:p>
        <a:p>
          <a:r>
            <a:rPr kumimoji="1" lang="ja-JP" altLang="en-US" sz="1200">
              <a:latin typeface="ＭＳ ゴシック" pitchFamily="49" charset="-128"/>
              <a:ea typeface="ＭＳ ゴシック" pitchFamily="49" charset="-128"/>
            </a:rPr>
            <a:t>　今後の推移については、病院事業会計において資金不足額が生じることが懸念され、水道事業会計においても給水量の減少が見込まれるため、経営状況は厳しくなると想定される。さらに一般会計においても、これまで減少傾向だった公債費は今後増加傾向で推移することが予測され、また扶助費等の社会保障関係経費や公共施設の老朽化対策などの投資的経費の増大が見込まれることなどから、厳しい財政運営が想定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201067541</v>
      </c>
      <c r="BO4" s="371"/>
      <c r="BP4" s="371"/>
      <c r="BQ4" s="371"/>
      <c r="BR4" s="371"/>
      <c r="BS4" s="371"/>
      <c r="BT4" s="371"/>
      <c r="BU4" s="372"/>
      <c r="BV4" s="370">
        <v>210263509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0.5</v>
      </c>
      <c r="CU4" s="377"/>
      <c r="CV4" s="377"/>
      <c r="CW4" s="377"/>
      <c r="CX4" s="377"/>
      <c r="CY4" s="377"/>
      <c r="CZ4" s="377"/>
      <c r="DA4" s="378"/>
      <c r="DB4" s="376">
        <v>5.0999999999999996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200150332</v>
      </c>
      <c r="BO5" s="408"/>
      <c r="BP5" s="408"/>
      <c r="BQ5" s="408"/>
      <c r="BR5" s="408"/>
      <c r="BS5" s="408"/>
      <c r="BT5" s="408"/>
      <c r="BU5" s="409"/>
      <c r="BV5" s="407">
        <v>204699404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96.6</v>
      </c>
      <c r="CU5" s="405"/>
      <c r="CV5" s="405"/>
      <c r="CW5" s="405"/>
      <c r="CX5" s="405"/>
      <c r="CY5" s="405"/>
      <c r="CZ5" s="405"/>
      <c r="DA5" s="406"/>
      <c r="DB5" s="404">
        <v>93.7</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917209</v>
      </c>
      <c r="BO6" s="408"/>
      <c r="BP6" s="408"/>
      <c r="BQ6" s="408"/>
      <c r="BR6" s="408"/>
      <c r="BS6" s="408"/>
      <c r="BT6" s="408"/>
      <c r="BU6" s="409"/>
      <c r="BV6" s="407">
        <v>5564105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98.4</v>
      </c>
      <c r="CU6" s="445"/>
      <c r="CV6" s="445"/>
      <c r="CW6" s="445"/>
      <c r="CX6" s="445"/>
      <c r="CY6" s="445"/>
      <c r="CZ6" s="445"/>
      <c r="DA6" s="446"/>
      <c r="DB6" s="444">
        <v>98.6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397096</v>
      </c>
      <c r="BO7" s="408"/>
      <c r="BP7" s="408"/>
      <c r="BQ7" s="408"/>
      <c r="BR7" s="408"/>
      <c r="BS7" s="408"/>
      <c r="BT7" s="408"/>
      <c r="BU7" s="409"/>
      <c r="BV7" s="407">
        <v>301612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101589657</v>
      </c>
      <c r="CU7" s="408"/>
      <c r="CV7" s="408"/>
      <c r="CW7" s="408"/>
      <c r="CX7" s="408"/>
      <c r="CY7" s="408"/>
      <c r="CZ7" s="408"/>
      <c r="DA7" s="409"/>
      <c r="DB7" s="407">
        <v>102500892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520113</v>
      </c>
      <c r="BO8" s="408"/>
      <c r="BP8" s="408"/>
      <c r="BQ8" s="408"/>
      <c r="BR8" s="408"/>
      <c r="BS8" s="408"/>
      <c r="BT8" s="408"/>
      <c r="BU8" s="409"/>
      <c r="BV8" s="407">
        <v>5262493</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0.94</v>
      </c>
      <c r="CU8" s="448"/>
      <c r="CV8" s="448"/>
      <c r="CW8" s="448"/>
      <c r="CX8" s="448"/>
      <c r="CY8" s="448"/>
      <c r="CZ8" s="448"/>
      <c r="DA8" s="449"/>
      <c r="DB8" s="447">
        <v>0.94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485587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-4742380</v>
      </c>
      <c r="BO9" s="408"/>
      <c r="BP9" s="408"/>
      <c r="BQ9" s="408"/>
      <c r="BR9" s="408"/>
      <c r="BS9" s="408"/>
      <c r="BT9" s="408"/>
      <c r="BU9" s="409"/>
      <c r="BV9" s="407">
        <v>513957</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11</v>
      </c>
      <c r="CU9" s="405"/>
      <c r="CV9" s="405"/>
      <c r="CW9" s="405"/>
      <c r="CX9" s="405"/>
      <c r="CY9" s="405"/>
      <c r="CZ9" s="405"/>
      <c r="DA9" s="406"/>
      <c r="DB9" s="404">
        <v>10.9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487850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2601785</v>
      </c>
      <c r="BO10" s="408"/>
      <c r="BP10" s="408"/>
      <c r="BQ10" s="408"/>
      <c r="BR10" s="408"/>
      <c r="BS10" s="408"/>
      <c r="BT10" s="408"/>
      <c r="BU10" s="409"/>
      <c r="BV10" s="407">
        <v>2372575</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482796</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2100000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137</v>
      </c>
      <c r="N13" s="499"/>
      <c r="O13" s="499"/>
      <c r="P13" s="499"/>
      <c r="Q13" s="500"/>
      <c r="R13" s="491">
        <v>475000</v>
      </c>
      <c r="S13" s="492"/>
      <c r="T13" s="492"/>
      <c r="U13" s="492"/>
      <c r="V13" s="493"/>
      <c r="W13" s="423" t="s">
        <v>138</v>
      </c>
      <c r="X13" s="424"/>
      <c r="Y13" s="424"/>
      <c r="Z13" s="424"/>
      <c r="AA13" s="424"/>
      <c r="AB13" s="414"/>
      <c r="AC13" s="458">
        <v>728</v>
      </c>
      <c r="AD13" s="459"/>
      <c r="AE13" s="459"/>
      <c r="AF13" s="459"/>
      <c r="AG13" s="501"/>
      <c r="AH13" s="458">
        <v>646</v>
      </c>
      <c r="AI13" s="459"/>
      <c r="AJ13" s="459"/>
      <c r="AK13" s="459"/>
      <c r="AL13" s="460"/>
      <c r="AM13" s="436" t="s">
        <v>139</v>
      </c>
      <c r="AN13" s="437"/>
      <c r="AO13" s="437"/>
      <c r="AP13" s="437"/>
      <c r="AQ13" s="437"/>
      <c r="AR13" s="437"/>
      <c r="AS13" s="437"/>
      <c r="AT13" s="438"/>
      <c r="AU13" s="439" t="s">
        <v>140</v>
      </c>
      <c r="AV13" s="440"/>
      <c r="AW13" s="440"/>
      <c r="AX13" s="440"/>
      <c r="AY13" s="441" t="s">
        <v>141</v>
      </c>
      <c r="AZ13" s="442"/>
      <c r="BA13" s="442"/>
      <c r="BB13" s="442"/>
      <c r="BC13" s="442"/>
      <c r="BD13" s="442"/>
      <c r="BE13" s="442"/>
      <c r="BF13" s="442"/>
      <c r="BG13" s="442"/>
      <c r="BH13" s="442"/>
      <c r="BI13" s="442"/>
      <c r="BJ13" s="442"/>
      <c r="BK13" s="442"/>
      <c r="BL13" s="442"/>
      <c r="BM13" s="443"/>
      <c r="BN13" s="407">
        <v>-4240595</v>
      </c>
      <c r="BO13" s="408"/>
      <c r="BP13" s="408"/>
      <c r="BQ13" s="408"/>
      <c r="BR13" s="408"/>
      <c r="BS13" s="408"/>
      <c r="BT13" s="408"/>
      <c r="BU13" s="409"/>
      <c r="BV13" s="407">
        <v>2886532</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4.5</v>
      </c>
      <c r="CU13" s="405"/>
      <c r="CV13" s="405"/>
      <c r="CW13" s="405"/>
      <c r="CX13" s="405"/>
      <c r="CY13" s="405"/>
      <c r="CZ13" s="405"/>
      <c r="DA13" s="406"/>
      <c r="DB13" s="404">
        <v>4.5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143</v>
      </c>
      <c r="M14" s="489"/>
      <c r="N14" s="489"/>
      <c r="O14" s="489"/>
      <c r="P14" s="489"/>
      <c r="Q14" s="490"/>
      <c r="R14" s="491">
        <v>483394</v>
      </c>
      <c r="S14" s="492"/>
      <c r="T14" s="492"/>
      <c r="U14" s="492"/>
      <c r="V14" s="493"/>
      <c r="W14" s="397"/>
      <c r="X14" s="398"/>
      <c r="Y14" s="398"/>
      <c r="Z14" s="398"/>
      <c r="AA14" s="398"/>
      <c r="AB14" s="387"/>
      <c r="AC14" s="494">
        <v>0.4</v>
      </c>
      <c r="AD14" s="495"/>
      <c r="AE14" s="495"/>
      <c r="AF14" s="495"/>
      <c r="AG14" s="496"/>
      <c r="AH14" s="494">
        <v>0.3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145</v>
      </c>
      <c r="CU14" s="506"/>
      <c r="CV14" s="506"/>
      <c r="CW14" s="506"/>
      <c r="CX14" s="506"/>
      <c r="CY14" s="506"/>
      <c r="CZ14" s="506"/>
      <c r="DA14" s="507"/>
      <c r="DB14" s="505">
        <v>4.7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146</v>
      </c>
      <c r="N15" s="499"/>
      <c r="O15" s="499"/>
      <c r="P15" s="499"/>
      <c r="Q15" s="500"/>
      <c r="R15" s="491">
        <v>476427</v>
      </c>
      <c r="S15" s="492"/>
      <c r="T15" s="492"/>
      <c r="U15" s="492"/>
      <c r="V15" s="493"/>
      <c r="W15" s="423" t="s">
        <v>147</v>
      </c>
      <c r="X15" s="424"/>
      <c r="Y15" s="424"/>
      <c r="Z15" s="424"/>
      <c r="AA15" s="424"/>
      <c r="AB15" s="414"/>
      <c r="AC15" s="458">
        <v>36858</v>
      </c>
      <c r="AD15" s="459"/>
      <c r="AE15" s="459"/>
      <c r="AF15" s="459"/>
      <c r="AG15" s="501"/>
      <c r="AH15" s="458">
        <v>38197</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73054781</v>
      </c>
      <c r="BO15" s="371"/>
      <c r="BP15" s="371"/>
      <c r="BQ15" s="371"/>
      <c r="BR15" s="371"/>
      <c r="BS15" s="371"/>
      <c r="BT15" s="371"/>
      <c r="BU15" s="372"/>
      <c r="BV15" s="370">
        <v>68260930</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18.3</v>
      </c>
      <c r="AD16" s="495"/>
      <c r="AE16" s="495"/>
      <c r="AF16" s="495"/>
      <c r="AG16" s="496"/>
      <c r="AH16" s="494">
        <v>19.7</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77718846</v>
      </c>
      <c r="BO16" s="408"/>
      <c r="BP16" s="408"/>
      <c r="BQ16" s="408"/>
      <c r="BR16" s="408"/>
      <c r="BS16" s="408"/>
      <c r="BT16" s="408"/>
      <c r="BU16" s="409"/>
      <c r="BV16" s="407">
        <v>74689510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164327</v>
      </c>
      <c r="AD17" s="459"/>
      <c r="AE17" s="459"/>
      <c r="AF17" s="459"/>
      <c r="AG17" s="501"/>
      <c r="AH17" s="458">
        <v>155543</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94984132</v>
      </c>
      <c r="BO17" s="408"/>
      <c r="BP17" s="408"/>
      <c r="BQ17" s="408"/>
      <c r="BR17" s="408"/>
      <c r="BS17" s="408"/>
      <c r="BT17" s="408"/>
      <c r="BU17" s="409"/>
      <c r="BV17" s="407">
        <v>88692503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99.96</v>
      </c>
      <c r="M18" s="531"/>
      <c r="N18" s="531"/>
      <c r="O18" s="531"/>
      <c r="P18" s="531"/>
      <c r="Q18" s="531"/>
      <c r="R18" s="532"/>
      <c r="S18" s="532"/>
      <c r="T18" s="532"/>
      <c r="U18" s="532"/>
      <c r="V18" s="533"/>
      <c r="W18" s="425"/>
      <c r="X18" s="426"/>
      <c r="Y18" s="426"/>
      <c r="Z18" s="426"/>
      <c r="AA18" s="426"/>
      <c r="AB18" s="417"/>
      <c r="AC18" s="534">
        <v>81.400000000000006</v>
      </c>
      <c r="AD18" s="535"/>
      <c r="AE18" s="535"/>
      <c r="AF18" s="535"/>
      <c r="AG18" s="536"/>
      <c r="AH18" s="534">
        <v>80</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102100893</v>
      </c>
      <c r="BO18" s="408"/>
      <c r="BP18" s="408"/>
      <c r="BQ18" s="408"/>
      <c r="BR18" s="408"/>
      <c r="BS18" s="408"/>
      <c r="BT18" s="408"/>
      <c r="BU18" s="409"/>
      <c r="BV18" s="407">
        <v>99981807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4858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126252734</v>
      </c>
      <c r="BO19" s="408"/>
      <c r="BP19" s="408"/>
      <c r="BQ19" s="408"/>
      <c r="BR19" s="408"/>
      <c r="BS19" s="408"/>
      <c r="BT19" s="408"/>
      <c r="BU19" s="409"/>
      <c r="BV19" s="407">
        <v>126153245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215651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133024882</v>
      </c>
      <c r="BO22" s="371"/>
      <c r="BP22" s="371"/>
      <c r="BQ22" s="371"/>
      <c r="BR22" s="371"/>
      <c r="BS22" s="371"/>
      <c r="BT22" s="371"/>
      <c r="BU22" s="372"/>
      <c r="BV22" s="370">
        <v>137490663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103307700</v>
      </c>
      <c r="BO23" s="408"/>
      <c r="BP23" s="408"/>
      <c r="BQ23" s="408"/>
      <c r="BR23" s="408"/>
      <c r="BS23" s="408"/>
      <c r="BT23" s="408"/>
      <c r="BU23" s="409"/>
      <c r="BV23" s="407">
        <v>109533609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9889</v>
      </c>
      <c r="R24" s="459"/>
      <c r="S24" s="459"/>
      <c r="T24" s="459"/>
      <c r="U24" s="459"/>
      <c r="V24" s="501"/>
      <c r="W24" s="553"/>
      <c r="X24" s="554"/>
      <c r="Y24" s="555"/>
      <c r="Z24" s="457" t="s">
        <v>172</v>
      </c>
      <c r="AA24" s="437"/>
      <c r="AB24" s="437"/>
      <c r="AC24" s="437"/>
      <c r="AD24" s="437"/>
      <c r="AE24" s="437"/>
      <c r="AF24" s="437"/>
      <c r="AG24" s="438"/>
      <c r="AH24" s="458">
        <v>3065</v>
      </c>
      <c r="AI24" s="459"/>
      <c r="AJ24" s="459"/>
      <c r="AK24" s="459"/>
      <c r="AL24" s="501"/>
      <c r="AM24" s="458">
        <v>9697660</v>
      </c>
      <c r="AN24" s="459"/>
      <c r="AO24" s="459"/>
      <c r="AP24" s="459"/>
      <c r="AQ24" s="459"/>
      <c r="AR24" s="501"/>
      <c r="AS24" s="458">
        <v>3164</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74470482</v>
      </c>
      <c r="BO24" s="408"/>
      <c r="BP24" s="408"/>
      <c r="BQ24" s="408"/>
      <c r="BR24" s="408"/>
      <c r="BS24" s="408"/>
      <c r="BT24" s="408"/>
      <c r="BU24" s="409"/>
      <c r="BV24" s="407">
        <v>75022731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2</v>
      </c>
      <c r="M25" s="459"/>
      <c r="N25" s="459"/>
      <c r="O25" s="459"/>
      <c r="P25" s="501"/>
      <c r="Q25" s="458">
        <v>9740</v>
      </c>
      <c r="R25" s="459"/>
      <c r="S25" s="459"/>
      <c r="T25" s="459"/>
      <c r="U25" s="459"/>
      <c r="V25" s="501"/>
      <c r="W25" s="553"/>
      <c r="X25" s="554"/>
      <c r="Y25" s="555"/>
      <c r="Z25" s="457" t="s">
        <v>175</v>
      </c>
      <c r="AA25" s="437"/>
      <c r="AB25" s="437"/>
      <c r="AC25" s="437"/>
      <c r="AD25" s="437"/>
      <c r="AE25" s="437"/>
      <c r="AF25" s="437"/>
      <c r="AG25" s="438"/>
      <c r="AH25" s="458">
        <v>495</v>
      </c>
      <c r="AI25" s="459"/>
      <c r="AJ25" s="459"/>
      <c r="AK25" s="459"/>
      <c r="AL25" s="501"/>
      <c r="AM25" s="458">
        <v>1474110</v>
      </c>
      <c r="AN25" s="459"/>
      <c r="AO25" s="459"/>
      <c r="AP25" s="459"/>
      <c r="AQ25" s="459"/>
      <c r="AR25" s="501"/>
      <c r="AS25" s="458">
        <v>2978</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74252140</v>
      </c>
      <c r="BO25" s="371"/>
      <c r="BP25" s="371"/>
      <c r="BQ25" s="371"/>
      <c r="BR25" s="371"/>
      <c r="BS25" s="371"/>
      <c r="BT25" s="371"/>
      <c r="BU25" s="372"/>
      <c r="BV25" s="370">
        <v>42467207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8270</v>
      </c>
      <c r="R26" s="459"/>
      <c r="S26" s="459"/>
      <c r="T26" s="459"/>
      <c r="U26" s="459"/>
      <c r="V26" s="501"/>
      <c r="W26" s="553"/>
      <c r="X26" s="554"/>
      <c r="Y26" s="555"/>
      <c r="Z26" s="457" t="s">
        <v>178</v>
      </c>
      <c r="AA26" s="559"/>
      <c r="AB26" s="559"/>
      <c r="AC26" s="559"/>
      <c r="AD26" s="559"/>
      <c r="AE26" s="559"/>
      <c r="AF26" s="559"/>
      <c r="AG26" s="560"/>
      <c r="AH26" s="458">
        <v>410</v>
      </c>
      <c r="AI26" s="459"/>
      <c r="AJ26" s="459"/>
      <c r="AK26" s="459"/>
      <c r="AL26" s="501"/>
      <c r="AM26" s="458">
        <v>1408350</v>
      </c>
      <c r="AN26" s="459"/>
      <c r="AO26" s="459"/>
      <c r="AP26" s="459"/>
      <c r="AQ26" s="459"/>
      <c r="AR26" s="501"/>
      <c r="AS26" s="458">
        <v>3435</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8270</v>
      </c>
      <c r="R27" s="459"/>
      <c r="S27" s="459"/>
      <c r="T27" s="459"/>
      <c r="U27" s="459"/>
      <c r="V27" s="501"/>
      <c r="W27" s="553"/>
      <c r="X27" s="554"/>
      <c r="Y27" s="555"/>
      <c r="Z27" s="457" t="s">
        <v>181</v>
      </c>
      <c r="AA27" s="437"/>
      <c r="AB27" s="437"/>
      <c r="AC27" s="437"/>
      <c r="AD27" s="437"/>
      <c r="AE27" s="437"/>
      <c r="AF27" s="437"/>
      <c r="AG27" s="438"/>
      <c r="AH27" s="458">
        <v>194</v>
      </c>
      <c r="AI27" s="459"/>
      <c r="AJ27" s="459"/>
      <c r="AK27" s="459"/>
      <c r="AL27" s="501"/>
      <c r="AM27" s="458">
        <v>770296</v>
      </c>
      <c r="AN27" s="459"/>
      <c r="AO27" s="459"/>
      <c r="AP27" s="459"/>
      <c r="AQ27" s="459"/>
      <c r="AR27" s="501"/>
      <c r="AS27" s="458">
        <v>3971</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t="s">
        <v>145</v>
      </c>
      <c r="BO27" s="527"/>
      <c r="BP27" s="527"/>
      <c r="BQ27" s="527"/>
      <c r="BR27" s="527"/>
      <c r="BS27" s="527"/>
      <c r="BT27" s="527"/>
      <c r="BU27" s="528"/>
      <c r="BV27" s="526" t="s">
        <v>145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7480</v>
      </c>
      <c r="R28" s="459"/>
      <c r="S28" s="459"/>
      <c r="T28" s="459"/>
      <c r="U28" s="459"/>
      <c r="V28" s="501"/>
      <c r="W28" s="553"/>
      <c r="X28" s="554"/>
      <c r="Y28" s="555"/>
      <c r="Z28" s="457" t="s">
        <v>184</v>
      </c>
      <c r="AA28" s="437"/>
      <c r="AB28" s="437"/>
      <c r="AC28" s="437"/>
      <c r="AD28" s="437"/>
      <c r="AE28" s="437"/>
      <c r="AF28" s="437"/>
      <c r="AG28" s="438"/>
      <c r="AH28" s="458">
        <v>28</v>
      </c>
      <c r="AI28" s="459"/>
      <c r="AJ28" s="459"/>
      <c r="AK28" s="459"/>
      <c r="AL28" s="501"/>
      <c r="AM28" s="458">
        <v>80332</v>
      </c>
      <c r="AN28" s="459"/>
      <c r="AO28" s="459"/>
      <c r="AP28" s="459"/>
      <c r="AQ28" s="459"/>
      <c r="AR28" s="501"/>
      <c r="AS28" s="458">
        <v>2869</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20738373</v>
      </c>
      <c r="BO28" s="371"/>
      <c r="BP28" s="371"/>
      <c r="BQ28" s="371"/>
      <c r="BR28" s="371"/>
      <c r="BS28" s="371"/>
      <c r="BT28" s="371"/>
      <c r="BU28" s="372"/>
      <c r="BV28" s="370">
        <v>20236588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39</v>
      </c>
      <c r="M29" s="459"/>
      <c r="N29" s="459"/>
      <c r="O29" s="459"/>
      <c r="P29" s="501"/>
      <c r="Q29" s="458">
        <v>6870</v>
      </c>
      <c r="R29" s="459"/>
      <c r="S29" s="459"/>
      <c r="T29" s="459"/>
      <c r="U29" s="459"/>
      <c r="V29" s="501"/>
      <c r="W29" s="556"/>
      <c r="X29" s="557"/>
      <c r="Y29" s="558"/>
      <c r="Z29" s="457" t="s">
        <v>187</v>
      </c>
      <c r="AA29" s="437"/>
      <c r="AB29" s="437"/>
      <c r="AC29" s="437"/>
      <c r="AD29" s="437"/>
      <c r="AE29" s="437"/>
      <c r="AF29" s="437"/>
      <c r="AG29" s="438"/>
      <c r="AH29" s="458">
        <v>3287</v>
      </c>
      <c r="AI29" s="459"/>
      <c r="AJ29" s="459"/>
      <c r="AK29" s="459"/>
      <c r="AL29" s="501"/>
      <c r="AM29" s="458">
        <v>10548288</v>
      </c>
      <c r="AN29" s="459"/>
      <c r="AO29" s="459"/>
      <c r="AP29" s="459"/>
      <c r="AQ29" s="459"/>
      <c r="AR29" s="501"/>
      <c r="AS29" s="458">
        <v>3209</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3493723</v>
      </c>
      <c r="BO29" s="408"/>
      <c r="BP29" s="408"/>
      <c r="BQ29" s="408"/>
      <c r="BR29" s="408"/>
      <c r="BS29" s="408"/>
      <c r="BT29" s="408"/>
      <c r="BU29" s="409"/>
      <c r="BV29" s="407">
        <v>3495552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101.5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15475085</v>
      </c>
      <c r="BO30" s="527"/>
      <c r="BP30" s="527"/>
      <c r="BQ30" s="527"/>
      <c r="BR30" s="527"/>
      <c r="BS30" s="527"/>
      <c r="BT30" s="527"/>
      <c r="BU30" s="528"/>
      <c r="BV30" s="526">
        <v>11190438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197</v>
      </c>
      <c r="X33" s="396"/>
      <c r="Y33" s="396"/>
      <c r="Z33" s="396"/>
      <c r="AA33" s="396"/>
      <c r="AB33" s="396"/>
      <c r="AC33" s="396"/>
      <c r="AD33" s="396"/>
      <c r="AE33" s="396"/>
      <c r="AF33" s="396"/>
      <c r="AG33" s="396"/>
      <c r="AH33" s="396"/>
      <c r="AI33" s="396"/>
      <c r="AJ33" s="396"/>
      <c r="AK33" s="396"/>
      <c r="AL33" s="206"/>
      <c r="AM33" s="431" t="s">
        <v>198</v>
      </c>
      <c r="AN33" s="431"/>
      <c r="AO33" s="396" t="s">
        <v>197</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202</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12</v>
      </c>
      <c r="BF34" s="597"/>
      <c r="BG34" s="598" t="str">
        <f>IF('各会計、関係団体の財政状況及び健全化判断比率'!B35="","",'各会計、関係団体の財政状況及び健全化判断比率'!B35)</f>
        <v>食肉センター特別会計</v>
      </c>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阪神水道企業団</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社会福祉法人　阪神福祉事業団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中小企業勤労者福祉共済事業特別会計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IF('各会計、関係団体の財政状況及び健全化判断比率'!B32="","",'各会計、関係団体の財政状況及び健全化判断比率'!B32)</f>
        <v>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丹波少年自然の家事務組合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兵庫県信用保証協会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〇</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公共用地買収事業特別会計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兵庫県後期高齢者医療広域連合（一般会計）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西宮市住宅整備資金等融資</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〇</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母子父子寡婦福祉資金貸付事業特別会計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11</v>
      </c>
      <c r="AN37" s="597"/>
      <c r="AO37" s="598" t="str">
        <f>IF('各会計、関係団体の財政状況及び健全化判断比率'!B34="","",'各会計、関係団体の財政状況及び健全化判断比率'!B34)</f>
        <v>病院事業会計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16</v>
      </c>
      <c r="BX37" s="597"/>
      <c r="BY37" s="598" t="str">
        <f>IF('各会計、関係団体の財政状況及び健全化判断比率'!B71="","",'各会計、関係団体の財政状況及び健全化判断比率'!B71)</f>
        <v>兵庫県後期高齢者医療広域連合（特別会計）</v>
      </c>
      <c r="BZ37" s="598"/>
      <c r="CA37" s="598"/>
      <c r="CB37" s="598"/>
      <c r="CC37" s="598"/>
      <c r="CD37" s="598"/>
      <c r="CE37" s="598"/>
      <c r="CF37" s="598"/>
      <c r="CG37" s="598"/>
      <c r="CH37" s="598"/>
      <c r="CI37" s="598"/>
      <c r="CJ37" s="598"/>
      <c r="CK37" s="598"/>
      <c r="CL37" s="598"/>
      <c r="CM37" s="598"/>
      <c r="CN37" s="181"/>
      <c r="CO37" s="597">
        <f t="shared" si="3"/>
        <v>20</v>
      </c>
      <c r="CP37" s="597"/>
      <c r="CQ37" s="598" t="str">
        <f>IF('各会計、関係団体の財政状況及び健全化判断比率'!BS10="","",'各会計、関係団体の財政状況及び健全化判断比率'!BS10)</f>
        <v>公益財団法人　西宮市文化振興財団</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21</v>
      </c>
      <c r="CP38" s="597"/>
      <c r="CQ38" s="598" t="str">
        <f>IF('各会計、関係団体の財政状況及び健全化判断比率'!BS11="","",'各会計、関係団体の財政状況及び健全化判断比率'!BS11)</f>
        <v>公益財団法人　西宮スポーツセンター</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22</v>
      </c>
      <c r="CP39" s="597"/>
      <c r="CQ39" s="598" t="str">
        <f>IF('各会計、関係団体の財政状況及び健全化判断比率'!BS12="","",'各会計、関係団体の財政状況及び健全化判断比率'!BS12)</f>
        <v>公益財団法人　西宮市国際交流協会</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23</v>
      </c>
      <c r="CP40" s="597"/>
      <c r="CQ40" s="598" t="str">
        <f>IF('各会計、関係団体の財政状況及び健全化判断比率'!BS13="","",'各会計、関係団体の財政状況及び健全化判断比率'!BS13)</f>
        <v>西宮市都市管理株式会社</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24</v>
      </c>
      <c r="CP41" s="597"/>
      <c r="CQ41" s="598" t="str">
        <f>IF('各会計、関係団体の財政状況及び健全化判断比率'!BS14="","",'各会計、関係団体の財政状況及び健全化判断比率'!BS14)</f>
        <v>一般財団法人　西宮市都市整備公社</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25</v>
      </c>
      <c r="CP42" s="597"/>
      <c r="CQ42" s="598" t="str">
        <f>IF('各会計、関係団体の財政状況及び健全化判断比率'!BS15="","",'各会計、関係団体の財政状況及び健全化判断比率'!BS15)</f>
        <v>西宮市土地開発公社</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lnDMe/Tkb54MncInTFMuJaCxvJeYWahumo7X6ca/znv5j/wnsgXED1jrSLLRo0Gn2bjoawl4YjHRKG1ld00Y3g==" saltValue="/WfJLhtW+UbZil1kEfxNT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574</v>
      </c>
      <c r="D34" s="1151"/>
      <c r="E34" s="1152"/>
      <c r="F34" s="32">
        <v>4.1900000000000004</v>
      </c>
      <c r="G34" s="33">
        <v>4.6900000000000004</v>
      </c>
      <c r="H34" s="33">
        <v>4.32</v>
      </c>
      <c r="I34" s="33">
        <v>4.4400000000000004</v>
      </c>
      <c r="J34" s="34">
        <v>4.2</v>
      </c>
      <c r="K34" s="22"/>
      <c r="L34" s="22"/>
      <c r="M34" s="22"/>
      <c r="N34" s="22"/>
      <c r="O34" s="22"/>
      <c r="P34" s="22"/>
    </row>
    <row r="35" spans="1:16" ht="39" customHeight="1" x14ac:dyDescent="0.2">
      <c r="A35" s="22"/>
      <c r="B35" s="35"/>
      <c r="C35" s="1145" t="s">
        <v>575</v>
      </c>
      <c r="D35" s="1146"/>
      <c r="E35" s="1147"/>
      <c r="F35" s="36">
        <v>2.9</v>
      </c>
      <c r="G35" s="37">
        <v>3.05</v>
      </c>
      <c r="H35" s="37">
        <v>3.06</v>
      </c>
      <c r="I35" s="37">
        <v>2.96</v>
      </c>
      <c r="J35" s="38">
        <v>2.95</v>
      </c>
      <c r="K35" s="22"/>
      <c r="L35" s="22"/>
      <c r="M35" s="22"/>
      <c r="N35" s="22"/>
      <c r="O35" s="22"/>
      <c r="P35" s="22"/>
    </row>
    <row r="36" spans="1:16" ht="39" customHeight="1" x14ac:dyDescent="0.2">
      <c r="A36" s="22"/>
      <c r="B36" s="35"/>
      <c r="C36" s="1145" t="s">
        <v>576</v>
      </c>
      <c r="D36" s="1146"/>
      <c r="E36" s="1147"/>
      <c r="F36" s="36">
        <v>1.58</v>
      </c>
      <c r="G36" s="37">
        <v>2.3199999999999998</v>
      </c>
      <c r="H36" s="37">
        <v>2.37</v>
      </c>
      <c r="I36" s="37">
        <v>2.1</v>
      </c>
      <c r="J36" s="38">
        <v>1.88</v>
      </c>
      <c r="K36" s="22"/>
      <c r="L36" s="22"/>
      <c r="M36" s="22"/>
      <c r="N36" s="22"/>
      <c r="O36" s="22"/>
      <c r="P36" s="22"/>
    </row>
    <row r="37" spans="1:16" ht="39" customHeight="1" x14ac:dyDescent="0.2">
      <c r="A37" s="22"/>
      <c r="B37" s="35"/>
      <c r="C37" s="1145" t="s">
        <v>577</v>
      </c>
      <c r="D37" s="1146"/>
      <c r="E37" s="1147"/>
      <c r="F37" s="36" t="s">
        <v>578</v>
      </c>
      <c r="G37" s="37" t="s">
        <v>579</v>
      </c>
      <c r="H37" s="37">
        <v>0.08</v>
      </c>
      <c r="I37" s="37">
        <v>0.96</v>
      </c>
      <c r="J37" s="38">
        <v>1.1399999999999999</v>
      </c>
      <c r="K37" s="22"/>
      <c r="L37" s="22"/>
      <c r="M37" s="22"/>
      <c r="N37" s="22"/>
      <c r="O37" s="22"/>
      <c r="P37" s="22"/>
    </row>
    <row r="38" spans="1:16" ht="39" customHeight="1" x14ac:dyDescent="0.2">
      <c r="A38" s="22"/>
      <c r="B38" s="35"/>
      <c r="C38" s="1145" t="s">
        <v>580</v>
      </c>
      <c r="D38" s="1146"/>
      <c r="E38" s="1147"/>
      <c r="F38" s="36">
        <v>0.89</v>
      </c>
      <c r="G38" s="37">
        <v>0.78</v>
      </c>
      <c r="H38" s="37">
        <v>0.72</v>
      </c>
      <c r="I38" s="37">
        <v>0.55000000000000004</v>
      </c>
      <c r="J38" s="38">
        <v>0.79</v>
      </c>
      <c r="K38" s="22"/>
      <c r="L38" s="22"/>
      <c r="M38" s="22"/>
      <c r="N38" s="22"/>
      <c r="O38" s="22"/>
      <c r="P38" s="22"/>
    </row>
    <row r="39" spans="1:16" ht="39" customHeight="1" x14ac:dyDescent="0.2">
      <c r="A39" s="22"/>
      <c r="B39" s="35"/>
      <c r="C39" s="1145" t="s">
        <v>581</v>
      </c>
      <c r="D39" s="1146"/>
      <c r="E39" s="1147"/>
      <c r="F39" s="36">
        <v>0.24</v>
      </c>
      <c r="G39" s="37">
        <v>0.34</v>
      </c>
      <c r="H39" s="37">
        <v>0.55000000000000004</v>
      </c>
      <c r="I39" s="37">
        <v>0.53</v>
      </c>
      <c r="J39" s="38">
        <v>0.47</v>
      </c>
      <c r="K39" s="22"/>
      <c r="L39" s="22"/>
      <c r="M39" s="22"/>
      <c r="N39" s="22"/>
      <c r="O39" s="22"/>
      <c r="P39" s="22"/>
    </row>
    <row r="40" spans="1:16" ht="39" customHeight="1" x14ac:dyDescent="0.2">
      <c r="A40" s="22"/>
      <c r="B40" s="35"/>
      <c r="C40" s="1145" t="s">
        <v>582</v>
      </c>
      <c r="D40" s="1146"/>
      <c r="E40" s="1147"/>
      <c r="F40" s="36">
        <v>0.73</v>
      </c>
      <c r="G40" s="37">
        <v>0.62</v>
      </c>
      <c r="H40" s="37">
        <v>4.83</v>
      </c>
      <c r="I40" s="37">
        <v>5.0599999999999996</v>
      </c>
      <c r="J40" s="38">
        <v>0.39</v>
      </c>
      <c r="K40" s="22"/>
      <c r="L40" s="22"/>
      <c r="M40" s="22"/>
      <c r="N40" s="22"/>
      <c r="O40" s="22"/>
      <c r="P40" s="22"/>
    </row>
    <row r="41" spans="1:16" ht="39" customHeight="1" x14ac:dyDescent="0.2">
      <c r="A41" s="22"/>
      <c r="B41" s="35"/>
      <c r="C41" s="1145" t="s">
        <v>583</v>
      </c>
      <c r="D41" s="1146"/>
      <c r="E41" s="1147"/>
      <c r="F41" s="36">
        <v>0.25</v>
      </c>
      <c r="G41" s="37">
        <v>0.25</v>
      </c>
      <c r="H41" s="37">
        <v>0.26</v>
      </c>
      <c r="I41" s="37">
        <v>0.25</v>
      </c>
      <c r="J41" s="38">
        <v>0.27</v>
      </c>
      <c r="K41" s="22"/>
      <c r="L41" s="22"/>
      <c r="M41" s="22"/>
      <c r="N41" s="22"/>
      <c r="O41" s="22"/>
      <c r="P41" s="22"/>
    </row>
    <row r="42" spans="1:16" ht="39" customHeight="1" x14ac:dyDescent="0.2">
      <c r="A42" s="22"/>
      <c r="B42" s="39"/>
      <c r="C42" s="1145" t="s">
        <v>584</v>
      </c>
      <c r="D42" s="1146"/>
      <c r="E42" s="1147"/>
      <c r="F42" s="36" t="s">
        <v>525</v>
      </c>
      <c r="G42" s="37" t="s">
        <v>525</v>
      </c>
      <c r="H42" s="37" t="s">
        <v>525</v>
      </c>
      <c r="I42" s="37" t="s">
        <v>525</v>
      </c>
      <c r="J42" s="38" t="s">
        <v>525</v>
      </c>
      <c r="K42" s="22"/>
      <c r="L42" s="22"/>
      <c r="M42" s="22"/>
      <c r="N42" s="22"/>
      <c r="O42" s="22"/>
      <c r="P42" s="22"/>
    </row>
    <row r="43" spans="1:16" ht="39" customHeight="1" thickBot="1" x14ac:dyDescent="0.25">
      <c r="A43" s="22"/>
      <c r="B43" s="40"/>
      <c r="C43" s="1148" t="s">
        <v>585</v>
      </c>
      <c r="D43" s="1149"/>
      <c r="E43" s="1150"/>
      <c r="F43" s="41">
        <v>0.01</v>
      </c>
      <c r="G43" s="42">
        <v>0.03</v>
      </c>
      <c r="H43" s="42">
        <v>0.01</v>
      </c>
      <c r="I43" s="42">
        <v>0.06</v>
      </c>
      <c r="J43" s="43">
        <v>0.11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4hW5ksUN5juA4aHtzAOSJU0ewBM1micNJCPJ+y5jbfB+212JTd8gWMOQvumr4NUFKZpacrrNiS9Y46dpLmFh2g==" saltValue="RlidJCK8zCd+Z9rxJG7S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14829</v>
      </c>
      <c r="L45" s="60">
        <v>15112</v>
      </c>
      <c r="M45" s="60">
        <v>14688</v>
      </c>
      <c r="N45" s="60">
        <v>14471</v>
      </c>
      <c r="O45" s="61">
        <v>14683</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525</v>
      </c>
      <c r="L47" s="64" t="s">
        <v>525</v>
      </c>
      <c r="M47" s="64" t="s">
        <v>525</v>
      </c>
      <c r="N47" s="64" t="s">
        <v>525</v>
      </c>
      <c r="O47" s="65" t="s">
        <v>525</v>
      </c>
      <c r="P47" s="48"/>
      <c r="Q47" s="48"/>
      <c r="R47" s="48"/>
      <c r="S47" s="48"/>
      <c r="T47" s="48"/>
      <c r="U47" s="48"/>
    </row>
    <row r="48" spans="1:21" ht="30.75" customHeight="1" x14ac:dyDescent="0.2">
      <c r="A48" s="48"/>
      <c r="B48" s="1155"/>
      <c r="C48" s="1156"/>
      <c r="D48" s="62"/>
      <c r="E48" s="1161" t="s">
        <v>15</v>
      </c>
      <c r="F48" s="1161"/>
      <c r="G48" s="1161"/>
      <c r="H48" s="1161"/>
      <c r="I48" s="1161"/>
      <c r="J48" s="1162"/>
      <c r="K48" s="63">
        <v>4194</v>
      </c>
      <c r="L48" s="64">
        <v>4165</v>
      </c>
      <c r="M48" s="64">
        <v>3615</v>
      </c>
      <c r="N48" s="64">
        <v>3276</v>
      </c>
      <c r="O48" s="65">
        <v>2991</v>
      </c>
      <c r="P48" s="48"/>
      <c r="Q48" s="48"/>
      <c r="R48" s="48"/>
      <c r="S48" s="48"/>
      <c r="T48" s="48"/>
      <c r="U48" s="48"/>
    </row>
    <row r="49" spans="1:21" ht="30.75" customHeight="1" x14ac:dyDescent="0.2">
      <c r="A49" s="48"/>
      <c r="B49" s="1155"/>
      <c r="C49" s="1156"/>
      <c r="D49" s="62"/>
      <c r="E49" s="1161" t="s">
        <v>16</v>
      </c>
      <c r="F49" s="1161"/>
      <c r="G49" s="1161"/>
      <c r="H49" s="1161"/>
      <c r="I49" s="1161"/>
      <c r="J49" s="1162"/>
      <c r="K49" s="63">
        <v>101</v>
      </c>
      <c r="L49" s="64">
        <v>72</v>
      </c>
      <c r="M49" s="64">
        <v>65</v>
      </c>
      <c r="N49" s="64">
        <v>11</v>
      </c>
      <c r="O49" s="65">
        <v>9</v>
      </c>
      <c r="P49" s="48"/>
      <c r="Q49" s="48"/>
      <c r="R49" s="48"/>
      <c r="S49" s="48"/>
      <c r="T49" s="48"/>
      <c r="U49" s="48"/>
    </row>
    <row r="50" spans="1:21" ht="30.75" customHeight="1" x14ac:dyDescent="0.2">
      <c r="A50" s="48"/>
      <c r="B50" s="1155"/>
      <c r="C50" s="1156"/>
      <c r="D50" s="62"/>
      <c r="E50" s="1161" t="s">
        <v>17</v>
      </c>
      <c r="F50" s="1161"/>
      <c r="G50" s="1161"/>
      <c r="H50" s="1161"/>
      <c r="I50" s="1161"/>
      <c r="J50" s="1162"/>
      <c r="K50" s="63">
        <v>1067</v>
      </c>
      <c r="L50" s="64">
        <v>1051</v>
      </c>
      <c r="M50" s="64">
        <v>1031</v>
      </c>
      <c r="N50" s="64">
        <v>1012</v>
      </c>
      <c r="O50" s="65">
        <v>959</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525</v>
      </c>
      <c r="L51" s="64" t="s">
        <v>525</v>
      </c>
      <c r="M51" s="64" t="s">
        <v>525</v>
      </c>
      <c r="N51" s="64" t="s">
        <v>525</v>
      </c>
      <c r="O51" s="65" t="s">
        <v>525</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17506</v>
      </c>
      <c r="L52" s="64">
        <v>16478</v>
      </c>
      <c r="M52" s="64">
        <v>15302</v>
      </c>
      <c r="N52" s="64">
        <v>14775</v>
      </c>
      <c r="O52" s="65">
        <v>14287</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2685</v>
      </c>
      <c r="L53" s="69">
        <v>3922</v>
      </c>
      <c r="M53" s="69">
        <v>4097</v>
      </c>
      <c r="N53" s="69">
        <v>3995</v>
      </c>
      <c r="O53" s="70">
        <v>4355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5">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LTMtY6x/4NBl38PprtO1mZoP7rcJ4gEi5NIqMQhUZmDqy/NvYhCxn9R8oQqjnUQ1rI5Clks5NPHTLG3hsZErA==" saltValue="rFsMqEoGXnEAYhf94VpV0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84" t="s">
        <v>32</v>
      </c>
      <c r="C41" s="1185"/>
      <c r="D41" s="105"/>
      <c r="E41" s="1190" t="s">
        <v>33</v>
      </c>
      <c r="F41" s="1190"/>
      <c r="G41" s="1190"/>
      <c r="H41" s="1191"/>
      <c r="I41" s="355">
        <v>142163</v>
      </c>
      <c r="J41" s="356">
        <v>137751</v>
      </c>
      <c r="K41" s="356">
        <v>138666</v>
      </c>
      <c r="L41" s="356">
        <v>138519</v>
      </c>
      <c r="M41" s="357">
        <v>133801</v>
      </c>
    </row>
    <row r="42" spans="2:13" ht="27.75" customHeight="1" x14ac:dyDescent="0.2">
      <c r="B42" s="1186"/>
      <c r="C42" s="1187"/>
      <c r="D42" s="106"/>
      <c r="E42" s="1192" t="s">
        <v>34</v>
      </c>
      <c r="F42" s="1192"/>
      <c r="G42" s="1192"/>
      <c r="H42" s="1193"/>
      <c r="I42" s="358">
        <v>7946</v>
      </c>
      <c r="J42" s="359">
        <v>6547</v>
      </c>
      <c r="K42" s="359">
        <v>5290</v>
      </c>
      <c r="L42" s="359">
        <v>7892</v>
      </c>
      <c r="M42" s="360">
        <v>6846</v>
      </c>
    </row>
    <row r="43" spans="2:13" ht="27.75" customHeight="1" x14ac:dyDescent="0.2">
      <c r="B43" s="1186"/>
      <c r="C43" s="1187"/>
      <c r="D43" s="106"/>
      <c r="E43" s="1192" t="s">
        <v>35</v>
      </c>
      <c r="F43" s="1192"/>
      <c r="G43" s="1192"/>
      <c r="H43" s="1193"/>
      <c r="I43" s="358">
        <v>35808</v>
      </c>
      <c r="J43" s="359">
        <v>35062</v>
      </c>
      <c r="K43" s="359">
        <v>33443</v>
      </c>
      <c r="L43" s="359">
        <v>31716</v>
      </c>
      <c r="M43" s="360">
        <v>29197</v>
      </c>
    </row>
    <row r="44" spans="2:13" ht="27.75" customHeight="1" x14ac:dyDescent="0.2">
      <c r="B44" s="1186"/>
      <c r="C44" s="1187"/>
      <c r="D44" s="106"/>
      <c r="E44" s="1192" t="s">
        <v>36</v>
      </c>
      <c r="F44" s="1192"/>
      <c r="G44" s="1192"/>
      <c r="H44" s="1193"/>
      <c r="I44" s="358">
        <v>215</v>
      </c>
      <c r="J44" s="359">
        <v>145</v>
      </c>
      <c r="K44" s="359">
        <v>82</v>
      </c>
      <c r="L44" s="359">
        <v>72</v>
      </c>
      <c r="M44" s="360">
        <v>65</v>
      </c>
    </row>
    <row r="45" spans="2:13" ht="27.75" customHeight="1" x14ac:dyDescent="0.2">
      <c r="B45" s="1186"/>
      <c r="C45" s="1187"/>
      <c r="D45" s="106"/>
      <c r="E45" s="1192" t="s">
        <v>37</v>
      </c>
      <c r="F45" s="1192"/>
      <c r="G45" s="1192"/>
      <c r="H45" s="1193"/>
      <c r="I45" s="358">
        <v>21474</v>
      </c>
      <c r="J45" s="359">
        <v>21167</v>
      </c>
      <c r="K45" s="359">
        <v>21290</v>
      </c>
      <c r="L45" s="359">
        <v>22097</v>
      </c>
      <c r="M45" s="360">
        <v>22163</v>
      </c>
    </row>
    <row r="46" spans="2:13" ht="27.75" customHeight="1" x14ac:dyDescent="0.2">
      <c r="B46" s="1186"/>
      <c r="C46" s="1187"/>
      <c r="D46" s="107"/>
      <c r="E46" s="1192" t="s">
        <v>38</v>
      </c>
      <c r="F46" s="1192"/>
      <c r="G46" s="1192"/>
      <c r="H46" s="1193"/>
      <c r="I46" s="358">
        <v>27</v>
      </c>
      <c r="J46" s="359">
        <v>221</v>
      </c>
      <c r="K46" s="359">
        <v>207</v>
      </c>
      <c r="L46" s="359">
        <v>191</v>
      </c>
      <c r="M46" s="360">
        <v>179</v>
      </c>
    </row>
    <row r="47" spans="2:13" ht="27.75" customHeight="1" x14ac:dyDescent="0.2">
      <c r="B47" s="1186"/>
      <c r="C47" s="1187"/>
      <c r="D47" s="108"/>
      <c r="E47" s="1194" t="s">
        <v>39</v>
      </c>
      <c r="F47" s="1195"/>
      <c r="G47" s="1195"/>
      <c r="H47" s="1196"/>
      <c r="I47" s="358" t="s">
        <v>525</v>
      </c>
      <c r="J47" s="359" t="s">
        <v>525</v>
      </c>
      <c r="K47" s="359" t="s">
        <v>525</v>
      </c>
      <c r="L47" s="359" t="s">
        <v>525</v>
      </c>
      <c r="M47" s="360" t="s">
        <v>525</v>
      </c>
    </row>
    <row r="48" spans="2:13" ht="27.75" customHeight="1" x14ac:dyDescent="0.2">
      <c r="B48" s="1186"/>
      <c r="C48" s="1187"/>
      <c r="D48" s="106"/>
      <c r="E48" s="1192" t="s">
        <v>40</v>
      </c>
      <c r="F48" s="1192"/>
      <c r="G48" s="1192"/>
      <c r="H48" s="1193"/>
      <c r="I48" s="358" t="s">
        <v>525</v>
      </c>
      <c r="J48" s="359" t="s">
        <v>525</v>
      </c>
      <c r="K48" s="359" t="s">
        <v>525</v>
      </c>
      <c r="L48" s="359" t="s">
        <v>525</v>
      </c>
      <c r="M48" s="360" t="s">
        <v>525</v>
      </c>
    </row>
    <row r="49" spans="2:13" ht="27.75" customHeight="1" x14ac:dyDescent="0.2">
      <c r="B49" s="1188"/>
      <c r="C49" s="1189"/>
      <c r="D49" s="106"/>
      <c r="E49" s="1192" t="s">
        <v>41</v>
      </c>
      <c r="F49" s="1192"/>
      <c r="G49" s="1192"/>
      <c r="H49" s="1193"/>
      <c r="I49" s="358" t="s">
        <v>525</v>
      </c>
      <c r="J49" s="359" t="s">
        <v>525</v>
      </c>
      <c r="K49" s="359" t="s">
        <v>525</v>
      </c>
      <c r="L49" s="359" t="s">
        <v>525</v>
      </c>
      <c r="M49" s="360" t="s">
        <v>525</v>
      </c>
    </row>
    <row r="50" spans="2:13" ht="27.75" customHeight="1" x14ac:dyDescent="0.2">
      <c r="B50" s="1197" t="s">
        <v>42</v>
      </c>
      <c r="C50" s="1198"/>
      <c r="D50" s="109"/>
      <c r="E50" s="1192" t="s">
        <v>43</v>
      </c>
      <c r="F50" s="1192"/>
      <c r="G50" s="1192"/>
      <c r="H50" s="1193"/>
      <c r="I50" s="358">
        <v>37632</v>
      </c>
      <c r="J50" s="359">
        <v>32777</v>
      </c>
      <c r="K50" s="359">
        <v>34015</v>
      </c>
      <c r="L50" s="359">
        <v>39523</v>
      </c>
      <c r="M50" s="360">
        <v>43806</v>
      </c>
    </row>
    <row r="51" spans="2:13" ht="27.75" customHeight="1" x14ac:dyDescent="0.2">
      <c r="B51" s="1186"/>
      <c r="C51" s="1187"/>
      <c r="D51" s="106"/>
      <c r="E51" s="1192" t="s">
        <v>44</v>
      </c>
      <c r="F51" s="1192"/>
      <c r="G51" s="1192"/>
      <c r="H51" s="1193"/>
      <c r="I51" s="358">
        <v>42988</v>
      </c>
      <c r="J51" s="359">
        <v>45552</v>
      </c>
      <c r="K51" s="359">
        <v>43446</v>
      </c>
      <c r="L51" s="359">
        <v>41317</v>
      </c>
      <c r="M51" s="360">
        <v>39010</v>
      </c>
    </row>
    <row r="52" spans="2:13" ht="27.75" customHeight="1" x14ac:dyDescent="0.2">
      <c r="B52" s="1188"/>
      <c r="C52" s="1189"/>
      <c r="D52" s="106"/>
      <c r="E52" s="1192" t="s">
        <v>45</v>
      </c>
      <c r="F52" s="1192"/>
      <c r="G52" s="1192"/>
      <c r="H52" s="1193"/>
      <c r="I52" s="358">
        <v>119565</v>
      </c>
      <c r="J52" s="359">
        <v>117154</v>
      </c>
      <c r="K52" s="359">
        <v>115957</v>
      </c>
      <c r="L52" s="359">
        <v>115297</v>
      </c>
      <c r="M52" s="360">
        <v>110056</v>
      </c>
    </row>
    <row r="53" spans="2:13" ht="27.75" customHeight="1" thickBot="1" x14ac:dyDescent="0.25">
      <c r="B53" s="1199" t="s">
        <v>46</v>
      </c>
      <c r="C53" s="1200"/>
      <c r="D53" s="110"/>
      <c r="E53" s="1201" t="s">
        <v>47</v>
      </c>
      <c r="F53" s="1201"/>
      <c r="G53" s="1201"/>
      <c r="H53" s="1202"/>
      <c r="I53" s="361">
        <v>7446</v>
      </c>
      <c r="J53" s="362">
        <v>5409</v>
      </c>
      <c r="K53" s="362">
        <v>5559</v>
      </c>
      <c r="L53" s="362">
        <v>4351</v>
      </c>
      <c r="M53" s="363">
        <v>-621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D/30BEKW7BR1n1UOs1PnMcWJMCHnI2+JHHGwX4J0KhbUJdm1FZp8e+AW4hf2AYOXvMQZmLcX1haBwVLsTYn21Q==" saltValue="YPtXwPaDXhE7vKFsdSOk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568</v>
      </c>
      <c r="G54" s="119" t="s">
        <v>569</v>
      </c>
      <c r="H54" s="120" t="s">
        <v>570</v>
      </c>
    </row>
    <row r="55" spans="2:8" ht="52.5" customHeight="1" x14ac:dyDescent="0.2">
      <c r="B55" s="121"/>
      <c r="C55" s="1211" t="s">
        <v>50</v>
      </c>
      <c r="D55" s="1211"/>
      <c r="E55" s="1212"/>
      <c r="F55" s="122">
        <v>17864</v>
      </c>
      <c r="G55" s="122">
        <v>20237</v>
      </c>
      <c r="H55" s="123">
        <v>20738</v>
      </c>
    </row>
    <row r="56" spans="2:8" ht="52.5" customHeight="1" x14ac:dyDescent="0.2">
      <c r="B56" s="124"/>
      <c r="C56" s="1213" t="s">
        <v>51</v>
      </c>
      <c r="D56" s="1213"/>
      <c r="E56" s="1214"/>
      <c r="F56" s="125">
        <v>3496</v>
      </c>
      <c r="G56" s="125">
        <v>3496</v>
      </c>
      <c r="H56" s="126">
        <v>3494</v>
      </c>
    </row>
    <row r="57" spans="2:8" ht="53.25" customHeight="1" x14ac:dyDescent="0.2">
      <c r="B57" s="124"/>
      <c r="C57" s="1215" t="s">
        <v>52</v>
      </c>
      <c r="D57" s="1215"/>
      <c r="E57" s="1216"/>
      <c r="F57" s="127">
        <v>8253</v>
      </c>
      <c r="G57" s="127">
        <v>11190</v>
      </c>
      <c r="H57" s="128">
        <v>15475</v>
      </c>
    </row>
    <row r="58" spans="2:8" ht="45.75" customHeight="1" x14ac:dyDescent="0.2">
      <c r="B58" s="129"/>
      <c r="C58" s="1203" t="s">
        <v>596</v>
      </c>
      <c r="D58" s="1204"/>
      <c r="E58" s="1205"/>
      <c r="F58" s="130">
        <v>412</v>
      </c>
      <c r="G58" s="130">
        <v>2659</v>
      </c>
      <c r="H58" s="131">
        <v>5939</v>
      </c>
    </row>
    <row r="59" spans="2:8" ht="45.75" customHeight="1" x14ac:dyDescent="0.2">
      <c r="B59" s="129"/>
      <c r="C59" s="1203" t="s">
        <v>597</v>
      </c>
      <c r="D59" s="1204"/>
      <c r="E59" s="1205"/>
      <c r="F59" s="130">
        <v>3933</v>
      </c>
      <c r="G59" s="130">
        <v>4659</v>
      </c>
      <c r="H59" s="131">
        <v>5466</v>
      </c>
    </row>
    <row r="60" spans="2:8" ht="45.75" customHeight="1" x14ac:dyDescent="0.2">
      <c r="B60" s="129"/>
      <c r="C60" s="1203" t="s">
        <v>598</v>
      </c>
      <c r="D60" s="1204"/>
      <c r="E60" s="1205"/>
      <c r="F60" s="130">
        <v>1290</v>
      </c>
      <c r="G60" s="130">
        <v>1312</v>
      </c>
      <c r="H60" s="131">
        <v>1336</v>
      </c>
    </row>
    <row r="61" spans="2:8" ht="45.75" customHeight="1" x14ac:dyDescent="0.2">
      <c r="B61" s="129"/>
      <c r="C61" s="1203" t="s">
        <v>599</v>
      </c>
      <c r="D61" s="1204"/>
      <c r="E61" s="1205"/>
      <c r="F61" s="130">
        <v>530</v>
      </c>
      <c r="G61" s="130">
        <v>521</v>
      </c>
      <c r="H61" s="131">
        <v>512</v>
      </c>
    </row>
    <row r="62" spans="2:8" ht="45.75" customHeight="1" thickBot="1" x14ac:dyDescent="0.25">
      <c r="B62" s="132"/>
      <c r="C62" s="1206" t="s">
        <v>600</v>
      </c>
      <c r="D62" s="1207"/>
      <c r="E62" s="1208"/>
      <c r="F62" s="133">
        <v>479</v>
      </c>
      <c r="G62" s="133">
        <v>491</v>
      </c>
      <c r="H62" s="134">
        <v>502</v>
      </c>
    </row>
    <row r="63" spans="2:8" ht="52.5" customHeight="1" thickBot="1" x14ac:dyDescent="0.25">
      <c r="B63" s="135"/>
      <c r="C63" s="1209" t="s">
        <v>53</v>
      </c>
      <c r="D63" s="1209"/>
      <c r="E63" s="1210"/>
      <c r="F63" s="136">
        <v>29613</v>
      </c>
      <c r="G63" s="136">
        <v>34923</v>
      </c>
      <c r="H63" s="137">
        <v>39707</v>
      </c>
    </row>
    <row r="64" spans="2:8" ht="13.2" x14ac:dyDescent="0.2"/>
  </sheetData>
  <sheetProtection algorithmName="SHA-512" hashValue="xOI6Q5+4NQbh70L0nV8GTo8cTVihsn3LUV1OQ8pQW2kNDBzbkpRojwVoE/hJ7bJpmPt4BpZH3l7Fgq+SK3iqKw==" saltValue="UA4Paf6HrbANi/2n8ypV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35275</v>
      </c>
      <c r="E3" s="156"/>
      <c r="F3" s="157">
        <v>46457</v>
      </c>
      <c r="G3" s="158"/>
      <c r="H3" s="159"/>
    </row>
    <row r="4" spans="1:8" x14ac:dyDescent="0.2">
      <c r="A4" s="160"/>
      <c r="B4" s="161"/>
      <c r="C4" s="162"/>
      <c r="D4" s="163">
        <v>24673</v>
      </c>
      <c r="E4" s="164"/>
      <c r="F4" s="165">
        <v>24020</v>
      </c>
      <c r="G4" s="166"/>
      <c r="H4" s="167"/>
    </row>
    <row r="5" spans="1:8" x14ac:dyDescent="0.2">
      <c r="A5" s="148" t="s">
        <v>558</v>
      </c>
      <c r="B5" s="153"/>
      <c r="C5" s="154"/>
      <c r="D5" s="155">
        <v>32882</v>
      </c>
      <c r="E5" s="156"/>
      <c r="F5" s="157">
        <v>51849</v>
      </c>
      <c r="G5" s="158"/>
      <c r="H5" s="159"/>
    </row>
    <row r="6" spans="1:8" x14ac:dyDescent="0.2">
      <c r="A6" s="160"/>
      <c r="B6" s="161"/>
      <c r="C6" s="162"/>
      <c r="D6" s="163">
        <v>23591</v>
      </c>
      <c r="E6" s="164"/>
      <c r="F6" s="165">
        <v>26326</v>
      </c>
      <c r="G6" s="166"/>
      <c r="H6" s="167"/>
    </row>
    <row r="7" spans="1:8" x14ac:dyDescent="0.2">
      <c r="A7" s="148" t="s">
        <v>559</v>
      </c>
      <c r="B7" s="153"/>
      <c r="C7" s="154"/>
      <c r="D7" s="155">
        <v>46514</v>
      </c>
      <c r="E7" s="156"/>
      <c r="F7" s="157">
        <v>52191</v>
      </c>
      <c r="G7" s="158"/>
      <c r="H7" s="159"/>
    </row>
    <row r="8" spans="1:8" x14ac:dyDescent="0.2">
      <c r="A8" s="160"/>
      <c r="B8" s="161"/>
      <c r="C8" s="162"/>
      <c r="D8" s="163">
        <v>34327</v>
      </c>
      <c r="E8" s="164"/>
      <c r="F8" s="165">
        <v>26807</v>
      </c>
      <c r="G8" s="166"/>
      <c r="H8" s="167"/>
    </row>
    <row r="9" spans="1:8" x14ac:dyDescent="0.2">
      <c r="A9" s="148" t="s">
        <v>560</v>
      </c>
      <c r="B9" s="153"/>
      <c r="C9" s="154"/>
      <c r="D9" s="155">
        <v>38478</v>
      </c>
      <c r="E9" s="156"/>
      <c r="F9" s="157">
        <v>48105</v>
      </c>
      <c r="G9" s="158"/>
      <c r="H9" s="159"/>
    </row>
    <row r="10" spans="1:8" x14ac:dyDescent="0.2">
      <c r="A10" s="160"/>
      <c r="B10" s="161"/>
      <c r="C10" s="162"/>
      <c r="D10" s="163">
        <v>25819</v>
      </c>
      <c r="E10" s="164"/>
      <c r="F10" s="165">
        <v>24072</v>
      </c>
      <c r="G10" s="166"/>
      <c r="H10" s="167"/>
    </row>
    <row r="11" spans="1:8" x14ac:dyDescent="0.2">
      <c r="A11" s="148" t="s">
        <v>561</v>
      </c>
      <c r="B11" s="153"/>
      <c r="C11" s="154"/>
      <c r="D11" s="155">
        <v>32567</v>
      </c>
      <c r="E11" s="156"/>
      <c r="F11" s="157">
        <v>47446</v>
      </c>
      <c r="G11" s="158"/>
      <c r="H11" s="159"/>
    </row>
    <row r="12" spans="1:8" x14ac:dyDescent="0.2">
      <c r="A12" s="160"/>
      <c r="B12" s="161"/>
      <c r="C12" s="168"/>
      <c r="D12" s="163">
        <v>24383</v>
      </c>
      <c r="E12" s="164"/>
      <c r="F12" s="165">
        <v>24371</v>
      </c>
      <c r="G12" s="166"/>
      <c r="H12" s="167"/>
    </row>
    <row r="13" spans="1:8" x14ac:dyDescent="0.2">
      <c r="A13" s="148"/>
      <c r="B13" s="153"/>
      <c r="C13" s="169"/>
      <c r="D13" s="170">
        <v>37143</v>
      </c>
      <c r="E13" s="171"/>
      <c r="F13" s="172">
        <v>49210</v>
      </c>
      <c r="G13" s="173"/>
      <c r="H13" s="159"/>
    </row>
    <row r="14" spans="1:8" x14ac:dyDescent="0.2">
      <c r="A14" s="160"/>
      <c r="B14" s="161"/>
      <c r="C14" s="162"/>
      <c r="D14" s="163">
        <v>26559</v>
      </c>
      <c r="E14" s="164"/>
      <c r="F14" s="165">
        <v>25119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0.75</v>
      </c>
      <c r="C19" s="174">
        <f>ROUND(VALUE(SUBSTITUTE(実質収支比率等に係る経年分析!G$48,"▲","-")),2)</f>
        <v>0.64</v>
      </c>
      <c r="D19" s="174">
        <f>ROUND(VALUE(SUBSTITUTE(実質収支比率等に係る経年分析!H$48,"▲","-")),2)</f>
        <v>4.8600000000000003</v>
      </c>
      <c r="E19" s="174">
        <f>ROUND(VALUE(SUBSTITUTE(実質収支比率等に係る経年分析!I$48,"▲","-")),2)</f>
        <v>5.13</v>
      </c>
      <c r="F19" s="174">
        <f>ROUND(VALUE(SUBSTITUTE(実質収支比率等に係る経年分析!J$48,"▲","-")),2)</f>
        <v>0.51</v>
      </c>
    </row>
    <row r="20" spans="1:11" x14ac:dyDescent="0.2">
      <c r="A20" s="174" t="s">
        <v>57</v>
      </c>
      <c r="B20" s="174">
        <f>ROUND(VALUE(SUBSTITUTE(実質収支比率等に係る経年分析!F$47,"▲","-")),2)</f>
        <v>23.18</v>
      </c>
      <c r="C20" s="174">
        <f>ROUND(VALUE(SUBSTITUTE(実質収支比率等に係る経年分析!G$47,"▲","-")),2)</f>
        <v>18.239999999999998</v>
      </c>
      <c r="D20" s="174">
        <f>ROUND(VALUE(SUBSTITUTE(実質収支比率等に係る経年分析!H$47,"▲","-")),2)</f>
        <v>18.27</v>
      </c>
      <c r="E20" s="174">
        <f>ROUND(VALUE(SUBSTITUTE(実質収支比率等に係る経年分析!I$47,"▲","-")),2)</f>
        <v>19.739999999999998</v>
      </c>
      <c r="F20" s="174">
        <f>ROUND(VALUE(SUBSTITUTE(実質収支比率等に係る経年分析!J$47,"▲","-")),2)</f>
        <v>20.41</v>
      </c>
    </row>
    <row r="21" spans="1:11" x14ac:dyDescent="0.2">
      <c r="A21" s="174" t="s">
        <v>58</v>
      </c>
      <c r="B21" s="174">
        <f>IF(ISNUMBER(VALUE(SUBSTITUTE(実質収支比率等に係る経年分析!F$49,"▲","-"))),ROUND(VALUE(SUBSTITUTE(実質収支比率等に係る経年分析!F$49,"▲","-")),2),NA())</f>
        <v>-0.51</v>
      </c>
      <c r="C21" s="174">
        <f>IF(ISNUMBER(VALUE(SUBSTITUTE(実質収支比率等に係る経年分析!G$49,"▲","-"))),ROUND(VALUE(SUBSTITUTE(実質収支比率等に係る経年分析!G$49,"▲","-")),2),NA())</f>
        <v>-5.24</v>
      </c>
      <c r="D21" s="174">
        <f>IF(ISNUMBER(VALUE(SUBSTITUTE(実質収支比率等に係る経年分析!H$49,"▲","-"))),ROUND(VALUE(SUBSTITUTE(実質収支比率等に係る経年分析!H$49,"▲","-")),2),NA())</f>
        <v>4.54</v>
      </c>
      <c r="E21" s="174">
        <f>IF(ISNUMBER(VALUE(SUBSTITUTE(実質収支比率等に係る経年分析!I$49,"▲","-"))),ROUND(VALUE(SUBSTITUTE(実質収支比率等に係る経年分析!I$49,"▲","-")),2),NA())</f>
        <v>2.82</v>
      </c>
      <c r="F21" s="174">
        <f>IF(ISNUMBER(VALUE(SUBSTITUTE(実質収支比率等に係る経年分析!J$49,"▲","-"))),ROUND(VALUE(SUBSTITUTE(実質収支比率等に係る経年分析!J$49,"▲","-")),2),NA())</f>
        <v>-4.17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0.27</v>
      </c>
    </row>
    <row r="30" spans="1:11" x14ac:dyDescent="0.2">
      <c r="A30" s="175" t="str">
        <f>IF(連結実質赤字比率に係る赤字・黒字の構成分析!C$40="",NA(),連結実質赤字比率に係る赤字・黒字の構成分析!C$40)</f>
        <v>一般会計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0.73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0.62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4.83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5.0599999999999996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0.39</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0.55000000000000004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0.47</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0.55000000000000004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0.79</v>
      </c>
    </row>
    <row r="33" spans="1:16" x14ac:dyDescent="0.2">
      <c r="A33" s="175" t="str">
        <f>IF(連結実質赤字比率に係る赤字・黒字の構成分析!C$37="",NA(),連結実質赤字比率に係る赤字・黒字の構成分析!C$37)</f>
        <v>病院事業会計</v>
      </c>
      <c r="B33" s="175">
        <f>IF(ROUND(VALUE(SUBSTITUTE(連結実質赤字比率に係る赤字・黒字の構成分析!F$37,"▲", "-")), 2) &lt; 0, ABS(ROUND(VALUE(SUBSTITUTE(連結実質赤字比率に係る赤字・黒字の構成分析!F$37,"▲", "-")), 2)), NA())</f>
        <v>0.18</v>
      </c>
      <c r="C33" s="175" t="e">
        <f>IF(ROUND(VALUE(SUBSTITUTE(連結実質赤字比率に係る赤字・黒字の構成分析!F$37,"▲", "-")), 2) &gt;= 0, ABS(ROUND(VALUE(SUBSTITUTE(連結実質赤字比率に係る赤字・黒字の構成分析!F$37,"▲", "-")), 2)), NA())</f>
        <v>#N/A</v>
      </c>
      <c r="D33" s="175">
        <f>IF(ROUND(VALUE(SUBSTITUTE(連結実質赤字比率に係る赤字・黒字の構成分析!G$37,"▲", "-")), 2) &lt; 0, ABS(ROUND(VALUE(SUBSTITUTE(連結実質赤字比率に係る赤字・黒字の構成分析!G$37,"▲", "-")), 2)), NA())</f>
        <v>0.06</v>
      </c>
      <c r="E33" s="175" t="e">
        <f>IF(ROUND(VALUE(SUBSTITUTE(連結実質赤字比率に係る赤字・黒字の構成分析!G$37,"▲", "-")), 2) &gt;= 0, ABS(ROUND(VALUE(SUBSTITUTE(連結実質赤字比率に係る赤字・黒字の構成分析!G$37,"▲", "-")), 2)), NA())</f>
        <v>#N/A</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1.1399999999999999</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2.3199999999999998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2.37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1.88</v>
      </c>
    </row>
    <row r="35" spans="1:16" x14ac:dyDescent="0.2">
      <c r="A35" s="175" t="str">
        <f>IF(連結実質赤字比率に係る赤字・黒字の構成分析!C$35="",NA(),連結実質赤字比率に係る赤字・黒字の構成分析!C$35)</f>
        <v>工業用水道事業会計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3.05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2.95</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4.1900000000000004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4.6900000000000004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4.32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4.4400000000000004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17506</v>
      </c>
      <c r="E42" s="176"/>
      <c r="F42" s="176"/>
      <c r="G42" s="176">
        <f>'実質公債費比率（分子）の構造'!L$52</f>
        <v>16478</v>
      </c>
      <c r="H42" s="176"/>
      <c r="I42" s="176"/>
      <c r="J42" s="176">
        <f>'実質公債費比率（分子）の構造'!M$52</f>
        <v>15302</v>
      </c>
      <c r="K42" s="176"/>
      <c r="L42" s="176"/>
      <c r="M42" s="176">
        <f>'実質公債費比率（分子）の構造'!N$52</f>
        <v>14775</v>
      </c>
      <c r="N42" s="176"/>
      <c r="O42" s="176"/>
      <c r="P42" s="176">
        <f>'実質公債費比率（分子）の構造'!O$52</f>
        <v>14287</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1067</v>
      </c>
      <c r="C44" s="176"/>
      <c r="D44" s="176"/>
      <c r="E44" s="176">
        <f>'実質公債費比率（分子）の構造'!L$50</f>
        <v>1051</v>
      </c>
      <c r="F44" s="176"/>
      <c r="G44" s="176"/>
      <c r="H44" s="176">
        <f>'実質公債費比率（分子）の構造'!M$50</f>
        <v>1031</v>
      </c>
      <c r="I44" s="176"/>
      <c r="J44" s="176"/>
      <c r="K44" s="176">
        <f>'実質公債費比率（分子）の構造'!N$50</f>
        <v>1012</v>
      </c>
      <c r="L44" s="176"/>
      <c r="M44" s="176"/>
      <c r="N44" s="176">
        <f>'実質公債費比率（分子）の構造'!O$50</f>
        <v>959</v>
      </c>
      <c r="O44" s="176"/>
      <c r="P44" s="176"/>
    </row>
    <row r="45" spans="1:16" x14ac:dyDescent="0.2">
      <c r="A45" s="176" t="s">
        <v>68</v>
      </c>
      <c r="B45" s="176">
        <f>'実質公債費比率（分子）の構造'!K$49</f>
        <v>101</v>
      </c>
      <c r="C45" s="176"/>
      <c r="D45" s="176"/>
      <c r="E45" s="176">
        <f>'実質公債費比率（分子）の構造'!L$49</f>
        <v>72</v>
      </c>
      <c r="F45" s="176"/>
      <c r="G45" s="176"/>
      <c r="H45" s="176">
        <f>'実質公債費比率（分子）の構造'!M$49</f>
        <v>65</v>
      </c>
      <c r="I45" s="176"/>
      <c r="J45" s="176"/>
      <c r="K45" s="176">
        <f>'実質公債費比率（分子）の構造'!N$49</f>
        <v>11</v>
      </c>
      <c r="L45" s="176"/>
      <c r="M45" s="176"/>
      <c r="N45" s="176">
        <f>'実質公債費比率（分子）の構造'!O$49</f>
        <v>9</v>
      </c>
      <c r="O45" s="176"/>
      <c r="P45" s="176"/>
    </row>
    <row r="46" spans="1:16" x14ac:dyDescent="0.2">
      <c r="A46" s="176" t="s">
        <v>69</v>
      </c>
      <c r="B46" s="176">
        <f>'実質公債費比率（分子）の構造'!K$48</f>
        <v>4194</v>
      </c>
      <c r="C46" s="176"/>
      <c r="D46" s="176"/>
      <c r="E46" s="176">
        <f>'実質公債費比率（分子）の構造'!L$48</f>
        <v>4165</v>
      </c>
      <c r="F46" s="176"/>
      <c r="G46" s="176"/>
      <c r="H46" s="176">
        <f>'実質公債費比率（分子）の構造'!M$48</f>
        <v>3615</v>
      </c>
      <c r="I46" s="176"/>
      <c r="J46" s="176"/>
      <c r="K46" s="176">
        <f>'実質公債費比率（分子）の構造'!N$48</f>
        <v>3276</v>
      </c>
      <c r="L46" s="176"/>
      <c r="M46" s="176"/>
      <c r="N46" s="176">
        <f>'実質公債費比率（分子）の構造'!O$48</f>
        <v>2991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14829</v>
      </c>
      <c r="C49" s="176"/>
      <c r="D49" s="176"/>
      <c r="E49" s="176">
        <f>'実質公債費比率（分子）の構造'!L$45</f>
        <v>15112</v>
      </c>
      <c r="F49" s="176"/>
      <c r="G49" s="176"/>
      <c r="H49" s="176">
        <f>'実質公債費比率（分子）の構造'!M$45</f>
        <v>14688</v>
      </c>
      <c r="I49" s="176"/>
      <c r="J49" s="176"/>
      <c r="K49" s="176">
        <f>'実質公債費比率（分子）の構造'!N$45</f>
        <v>14471</v>
      </c>
      <c r="L49" s="176"/>
      <c r="M49" s="176"/>
      <c r="N49" s="176">
        <f>'実質公債費比率（分子）の構造'!O$45</f>
        <v>14683</v>
      </c>
      <c r="O49" s="176"/>
      <c r="P49" s="176"/>
    </row>
    <row r="50" spans="1:16" x14ac:dyDescent="0.2">
      <c r="A50" s="176" t="s">
        <v>73</v>
      </c>
      <c r="B50" s="176" t="e">
        <f>NA()</f>
        <v>#N/A</v>
      </c>
      <c r="C50" s="176">
        <f>IF(ISNUMBER('実質公債費比率（分子）の構造'!K$53),'実質公債費比率（分子）の構造'!K$53,NA())</f>
        <v>2685</v>
      </c>
      <c r="D50" s="176" t="e">
        <f>NA()</f>
        <v>#N/A</v>
      </c>
      <c r="E50" s="176" t="e">
        <f>NA()</f>
        <v>#N/A</v>
      </c>
      <c r="F50" s="176">
        <f>IF(ISNUMBER('実質公債費比率（分子）の構造'!L$53),'実質公債費比率（分子）の構造'!L$53,NA())</f>
        <v>3922</v>
      </c>
      <c r="G50" s="176" t="e">
        <f>NA()</f>
        <v>#N/A</v>
      </c>
      <c r="H50" s="176" t="e">
        <f>NA()</f>
        <v>#N/A</v>
      </c>
      <c r="I50" s="176">
        <f>IF(ISNUMBER('実質公債費比率（分子）の構造'!M$53),'実質公債費比率（分子）の構造'!M$53,NA())</f>
        <v>4097</v>
      </c>
      <c r="J50" s="176" t="e">
        <f>NA()</f>
        <v>#N/A</v>
      </c>
      <c r="K50" s="176" t="e">
        <f>NA()</f>
        <v>#N/A</v>
      </c>
      <c r="L50" s="176">
        <f>IF(ISNUMBER('実質公債費比率（分子）の構造'!N$53),'実質公債費比率（分子）の構造'!N$53,NA())</f>
        <v>3995</v>
      </c>
      <c r="M50" s="176" t="e">
        <f>NA()</f>
        <v>#N/A</v>
      </c>
      <c r="N50" s="176" t="e">
        <f>NA()</f>
        <v>#N/A</v>
      </c>
      <c r="O50" s="176">
        <f>IF(ISNUMBER('実質公債費比率（分子）の構造'!O$53),'実質公債費比率（分子）の構造'!O$53,NA())</f>
        <v>4355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119565</v>
      </c>
      <c r="E56" s="175"/>
      <c r="F56" s="175"/>
      <c r="G56" s="175">
        <f>'将来負担比率（分子）の構造'!J$52</f>
        <v>117154</v>
      </c>
      <c r="H56" s="175"/>
      <c r="I56" s="175"/>
      <c r="J56" s="175">
        <f>'将来負担比率（分子）の構造'!K$52</f>
        <v>115957</v>
      </c>
      <c r="K56" s="175"/>
      <c r="L56" s="175"/>
      <c r="M56" s="175">
        <f>'将来負担比率（分子）の構造'!L$52</f>
        <v>115297</v>
      </c>
      <c r="N56" s="175"/>
      <c r="O56" s="175"/>
      <c r="P56" s="175">
        <f>'将来負担比率（分子）の構造'!M$52</f>
        <v>110056</v>
      </c>
    </row>
    <row r="57" spans="1:16" x14ac:dyDescent="0.2">
      <c r="A57" s="175" t="s">
        <v>44</v>
      </c>
      <c r="B57" s="175"/>
      <c r="C57" s="175"/>
      <c r="D57" s="175">
        <f>'将来負担比率（分子）の構造'!I$51</f>
        <v>42988</v>
      </c>
      <c r="E57" s="175"/>
      <c r="F57" s="175"/>
      <c r="G57" s="175">
        <f>'将来負担比率（分子）の構造'!J$51</f>
        <v>45552</v>
      </c>
      <c r="H57" s="175"/>
      <c r="I57" s="175"/>
      <c r="J57" s="175">
        <f>'将来負担比率（分子）の構造'!K$51</f>
        <v>43446</v>
      </c>
      <c r="K57" s="175"/>
      <c r="L57" s="175"/>
      <c r="M57" s="175">
        <f>'将来負担比率（分子）の構造'!L$51</f>
        <v>41317</v>
      </c>
      <c r="N57" s="175"/>
      <c r="O57" s="175"/>
      <c r="P57" s="175">
        <f>'将来負担比率（分子）の構造'!M$51</f>
        <v>39010</v>
      </c>
    </row>
    <row r="58" spans="1:16" x14ac:dyDescent="0.2">
      <c r="A58" s="175" t="s">
        <v>43</v>
      </c>
      <c r="B58" s="175"/>
      <c r="C58" s="175"/>
      <c r="D58" s="175">
        <f>'将来負担比率（分子）の構造'!I$50</f>
        <v>37632</v>
      </c>
      <c r="E58" s="175"/>
      <c r="F58" s="175"/>
      <c r="G58" s="175">
        <f>'将来負担比率（分子）の構造'!J$50</f>
        <v>32777</v>
      </c>
      <c r="H58" s="175"/>
      <c r="I58" s="175"/>
      <c r="J58" s="175">
        <f>'将来負担比率（分子）の構造'!K$50</f>
        <v>34015</v>
      </c>
      <c r="K58" s="175"/>
      <c r="L58" s="175"/>
      <c r="M58" s="175">
        <f>'将来負担比率（分子）の構造'!L$50</f>
        <v>39523</v>
      </c>
      <c r="N58" s="175"/>
      <c r="O58" s="175"/>
      <c r="P58" s="175">
        <f>'将来負担比率（分子）の構造'!M$50</f>
        <v>43806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27</v>
      </c>
      <c r="C61" s="175"/>
      <c r="D61" s="175"/>
      <c r="E61" s="175">
        <f>'将来負担比率（分子）の構造'!J$46</f>
        <v>221</v>
      </c>
      <c r="F61" s="175"/>
      <c r="G61" s="175"/>
      <c r="H61" s="175">
        <f>'将来負担比率（分子）の構造'!K$46</f>
        <v>207</v>
      </c>
      <c r="I61" s="175"/>
      <c r="J61" s="175"/>
      <c r="K61" s="175">
        <f>'将来負担比率（分子）の構造'!L$46</f>
        <v>191</v>
      </c>
      <c r="L61" s="175"/>
      <c r="M61" s="175"/>
      <c r="N61" s="175">
        <f>'将来負担比率（分子）の構造'!M$46</f>
        <v>179</v>
      </c>
      <c r="O61" s="175"/>
      <c r="P61" s="175"/>
    </row>
    <row r="62" spans="1:16" x14ac:dyDescent="0.2">
      <c r="A62" s="175" t="s">
        <v>37</v>
      </c>
      <c r="B62" s="175">
        <f>'将来負担比率（分子）の構造'!I$45</f>
        <v>21474</v>
      </c>
      <c r="C62" s="175"/>
      <c r="D62" s="175"/>
      <c r="E62" s="175">
        <f>'将来負担比率（分子）の構造'!J$45</f>
        <v>21167</v>
      </c>
      <c r="F62" s="175"/>
      <c r="G62" s="175"/>
      <c r="H62" s="175">
        <f>'将来負担比率（分子）の構造'!K$45</f>
        <v>21290</v>
      </c>
      <c r="I62" s="175"/>
      <c r="J62" s="175"/>
      <c r="K62" s="175">
        <f>'将来負担比率（分子）の構造'!L$45</f>
        <v>22097</v>
      </c>
      <c r="L62" s="175"/>
      <c r="M62" s="175"/>
      <c r="N62" s="175">
        <f>'将来負担比率（分子）の構造'!M$45</f>
        <v>22163</v>
      </c>
      <c r="O62" s="175"/>
      <c r="P62" s="175"/>
    </row>
    <row r="63" spans="1:16" x14ac:dyDescent="0.2">
      <c r="A63" s="175" t="s">
        <v>36</v>
      </c>
      <c r="B63" s="175">
        <f>'将来負担比率（分子）の構造'!I$44</f>
        <v>215</v>
      </c>
      <c r="C63" s="175"/>
      <c r="D63" s="175"/>
      <c r="E63" s="175">
        <f>'将来負担比率（分子）の構造'!J$44</f>
        <v>145</v>
      </c>
      <c r="F63" s="175"/>
      <c r="G63" s="175"/>
      <c r="H63" s="175">
        <f>'将来負担比率（分子）の構造'!K$44</f>
        <v>82</v>
      </c>
      <c r="I63" s="175"/>
      <c r="J63" s="175"/>
      <c r="K63" s="175">
        <f>'将来負担比率（分子）の構造'!L$44</f>
        <v>72</v>
      </c>
      <c r="L63" s="175"/>
      <c r="M63" s="175"/>
      <c r="N63" s="175">
        <f>'将来負担比率（分子）の構造'!M$44</f>
        <v>65</v>
      </c>
      <c r="O63" s="175"/>
      <c r="P63" s="175"/>
    </row>
    <row r="64" spans="1:16" x14ac:dyDescent="0.2">
      <c r="A64" s="175" t="s">
        <v>35</v>
      </c>
      <c r="B64" s="175">
        <f>'将来負担比率（分子）の構造'!I$43</f>
        <v>35808</v>
      </c>
      <c r="C64" s="175"/>
      <c r="D64" s="175"/>
      <c r="E64" s="175">
        <f>'将来負担比率（分子）の構造'!J$43</f>
        <v>35062</v>
      </c>
      <c r="F64" s="175"/>
      <c r="G64" s="175"/>
      <c r="H64" s="175">
        <f>'将来負担比率（分子）の構造'!K$43</f>
        <v>33443</v>
      </c>
      <c r="I64" s="175"/>
      <c r="J64" s="175"/>
      <c r="K64" s="175">
        <f>'将来負担比率（分子）の構造'!L$43</f>
        <v>31716</v>
      </c>
      <c r="L64" s="175"/>
      <c r="M64" s="175"/>
      <c r="N64" s="175">
        <f>'将来負担比率（分子）の構造'!M$43</f>
        <v>29197</v>
      </c>
      <c r="O64" s="175"/>
      <c r="P64" s="175"/>
    </row>
    <row r="65" spans="1:16" x14ac:dyDescent="0.2">
      <c r="A65" s="175" t="s">
        <v>34</v>
      </c>
      <c r="B65" s="175">
        <f>'将来負担比率（分子）の構造'!I$42</f>
        <v>7946</v>
      </c>
      <c r="C65" s="175"/>
      <c r="D65" s="175"/>
      <c r="E65" s="175">
        <f>'将来負担比率（分子）の構造'!J$42</f>
        <v>6547</v>
      </c>
      <c r="F65" s="175"/>
      <c r="G65" s="175"/>
      <c r="H65" s="175">
        <f>'将来負担比率（分子）の構造'!K$42</f>
        <v>5290</v>
      </c>
      <c r="I65" s="175"/>
      <c r="J65" s="175"/>
      <c r="K65" s="175">
        <f>'将来負担比率（分子）の構造'!L$42</f>
        <v>7892</v>
      </c>
      <c r="L65" s="175"/>
      <c r="M65" s="175"/>
      <c r="N65" s="175">
        <f>'将来負担比率（分子）の構造'!M$42</f>
        <v>6846</v>
      </c>
      <c r="O65" s="175"/>
      <c r="P65" s="175"/>
    </row>
    <row r="66" spans="1:16" x14ac:dyDescent="0.2">
      <c r="A66" s="175" t="s">
        <v>33</v>
      </c>
      <c r="B66" s="175">
        <f>'将来負担比率（分子）の構造'!I$41</f>
        <v>142163</v>
      </c>
      <c r="C66" s="175"/>
      <c r="D66" s="175"/>
      <c r="E66" s="175">
        <f>'将来負担比率（分子）の構造'!J$41</f>
        <v>137751</v>
      </c>
      <c r="F66" s="175"/>
      <c r="G66" s="175"/>
      <c r="H66" s="175">
        <f>'将来負担比率（分子）の構造'!K$41</f>
        <v>138666</v>
      </c>
      <c r="I66" s="175"/>
      <c r="J66" s="175"/>
      <c r="K66" s="175">
        <f>'将来負担比率（分子）の構造'!L$41</f>
        <v>138519</v>
      </c>
      <c r="L66" s="175"/>
      <c r="M66" s="175"/>
      <c r="N66" s="175">
        <f>'将来負担比率（分子）の構造'!M$41</f>
        <v>133801</v>
      </c>
      <c r="O66" s="175"/>
      <c r="P66" s="175"/>
    </row>
    <row r="67" spans="1:16" x14ac:dyDescent="0.2">
      <c r="A67" s="175" t="s">
        <v>77</v>
      </c>
      <c r="B67" s="175" t="e">
        <f>NA()</f>
        <v>#N/A</v>
      </c>
      <c r="C67" s="175">
        <f>IF(ISNUMBER('将来負担比率（分子）の構造'!I$53), IF('将来負担比率（分子）の構造'!I$53 &lt; 0, 0, '将来負担比率（分子）の構造'!I$53), NA())</f>
        <v>7446</v>
      </c>
      <c r="D67" s="175" t="e">
        <f>NA()</f>
        <v>#N/A</v>
      </c>
      <c r="E67" s="175" t="e">
        <f>NA()</f>
        <v>#N/A</v>
      </c>
      <c r="F67" s="175">
        <f>IF(ISNUMBER('将来負担比率（分子）の構造'!J$53), IF('将来負担比率（分子）の構造'!J$53 &lt; 0, 0, '将来負担比率（分子）の構造'!J$53), NA())</f>
        <v>5409</v>
      </c>
      <c r="G67" s="175" t="e">
        <f>NA()</f>
        <v>#N/A</v>
      </c>
      <c r="H67" s="175" t="e">
        <f>NA()</f>
        <v>#N/A</v>
      </c>
      <c r="I67" s="175">
        <f>IF(ISNUMBER('将来負担比率（分子）の構造'!K$53), IF('将来負担比率（分子）の構造'!K$53 &lt; 0, 0, '将来負担比率（分子）の構造'!K$53), NA())</f>
        <v>5559</v>
      </c>
      <c r="J67" s="175" t="e">
        <f>NA()</f>
        <v>#N/A</v>
      </c>
      <c r="K67" s="175" t="e">
        <f>NA()</f>
        <v>#N/A</v>
      </c>
      <c r="L67" s="175">
        <f>IF(ISNUMBER('将来負担比率（分子）の構造'!L$53), IF('将来負担比率（分子）の構造'!L$53 &lt; 0, 0, '将来負担比率（分子）の構造'!L$53), NA())</f>
        <v>4351</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17864</v>
      </c>
      <c r="C72" s="179">
        <f>基金残高に係る経年分析!G55</f>
        <v>20237</v>
      </c>
      <c r="D72" s="179">
        <f>基金残高に係る経年分析!H55</f>
        <v>20738</v>
      </c>
    </row>
    <row r="73" spans="1:16" x14ac:dyDescent="0.2">
      <c r="A73" s="178" t="s">
        <v>80</v>
      </c>
      <c r="B73" s="179">
        <f>基金残高に係る経年分析!F56</f>
        <v>3496</v>
      </c>
      <c r="C73" s="179">
        <f>基金残高に係る経年分析!G56</f>
        <v>3496</v>
      </c>
      <c r="D73" s="179">
        <f>基金残高に係る経年分析!H56</f>
        <v>3494</v>
      </c>
    </row>
    <row r="74" spans="1:16" x14ac:dyDescent="0.2">
      <c r="A74" s="178" t="s">
        <v>81</v>
      </c>
      <c r="B74" s="179">
        <f>基金残高に係る経年分析!F57</f>
        <v>8253</v>
      </c>
      <c r="C74" s="179">
        <f>基金残高に係る経年分析!G57</f>
        <v>11190</v>
      </c>
      <c r="D74" s="179">
        <f>基金残高に係る経年分析!H57</f>
        <v>15475</v>
      </c>
    </row>
  </sheetData>
  <sheetProtection algorithmName="SHA-512" hashValue="rRya4Y0InVZdpMHx7cWcEWKBp2Z3XvivCDz+5tnZGW7j7ET3FOLaZ5KVSeHyezAyjVAqaWEsOT3Gs/ycR6ADJA==" saltValue="mulo+3LrgEESJpSZ+2Hd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227</v>
      </c>
      <c r="C5" s="610"/>
      <c r="D5" s="610"/>
      <c r="E5" s="610"/>
      <c r="F5" s="610"/>
      <c r="G5" s="610"/>
      <c r="H5" s="610"/>
      <c r="I5" s="610"/>
      <c r="J5" s="610"/>
      <c r="K5" s="610"/>
      <c r="L5" s="610"/>
      <c r="M5" s="610"/>
      <c r="N5" s="610"/>
      <c r="O5" s="610"/>
      <c r="P5" s="610"/>
      <c r="Q5" s="611"/>
      <c r="R5" s="612">
        <v>91169786</v>
      </c>
      <c r="S5" s="613"/>
      <c r="T5" s="613"/>
      <c r="U5" s="613"/>
      <c r="V5" s="613"/>
      <c r="W5" s="613"/>
      <c r="X5" s="613"/>
      <c r="Y5" s="614"/>
      <c r="Z5" s="615">
        <v>45.3</v>
      </c>
      <c r="AA5" s="615"/>
      <c r="AB5" s="615"/>
      <c r="AC5" s="615"/>
      <c r="AD5" s="616">
        <v>83248088</v>
      </c>
      <c r="AE5" s="616"/>
      <c r="AF5" s="616"/>
      <c r="AG5" s="616"/>
      <c r="AH5" s="616"/>
      <c r="AI5" s="616"/>
      <c r="AJ5" s="616"/>
      <c r="AK5" s="616"/>
      <c r="AL5" s="617">
        <v>80.2</v>
      </c>
      <c r="AM5" s="618"/>
      <c r="AN5" s="618"/>
      <c r="AO5" s="619"/>
      <c r="AP5" s="609" t="s">
        <v>228</v>
      </c>
      <c r="AQ5" s="610"/>
      <c r="AR5" s="610"/>
      <c r="AS5" s="610"/>
      <c r="AT5" s="610"/>
      <c r="AU5" s="610"/>
      <c r="AV5" s="610"/>
      <c r="AW5" s="610"/>
      <c r="AX5" s="610"/>
      <c r="AY5" s="610"/>
      <c r="AZ5" s="610"/>
      <c r="BA5" s="610"/>
      <c r="BB5" s="610"/>
      <c r="BC5" s="610"/>
      <c r="BD5" s="610"/>
      <c r="BE5" s="610"/>
      <c r="BF5" s="611"/>
      <c r="BG5" s="623">
        <v>81837479</v>
      </c>
      <c r="BH5" s="624"/>
      <c r="BI5" s="624"/>
      <c r="BJ5" s="624"/>
      <c r="BK5" s="624"/>
      <c r="BL5" s="624"/>
      <c r="BM5" s="624"/>
      <c r="BN5" s="625"/>
      <c r="BO5" s="626">
        <v>89.8</v>
      </c>
      <c r="BP5" s="626"/>
      <c r="BQ5" s="626"/>
      <c r="BR5" s="626"/>
      <c r="BS5" s="627">
        <v>864273</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2">
      <c r="B6" s="620" t="s">
        <v>232</v>
      </c>
      <c r="C6" s="621"/>
      <c r="D6" s="621"/>
      <c r="E6" s="621"/>
      <c r="F6" s="621"/>
      <c r="G6" s="621"/>
      <c r="H6" s="621"/>
      <c r="I6" s="621"/>
      <c r="J6" s="621"/>
      <c r="K6" s="621"/>
      <c r="L6" s="621"/>
      <c r="M6" s="621"/>
      <c r="N6" s="621"/>
      <c r="O6" s="621"/>
      <c r="P6" s="621"/>
      <c r="Q6" s="622"/>
      <c r="R6" s="623">
        <v>871578</v>
      </c>
      <c r="S6" s="624"/>
      <c r="T6" s="624"/>
      <c r="U6" s="624"/>
      <c r="V6" s="624"/>
      <c r="W6" s="624"/>
      <c r="X6" s="624"/>
      <c r="Y6" s="625"/>
      <c r="Z6" s="626">
        <v>0.4</v>
      </c>
      <c r="AA6" s="626"/>
      <c r="AB6" s="626"/>
      <c r="AC6" s="626"/>
      <c r="AD6" s="627">
        <v>871578</v>
      </c>
      <c r="AE6" s="627"/>
      <c r="AF6" s="627"/>
      <c r="AG6" s="627"/>
      <c r="AH6" s="627"/>
      <c r="AI6" s="627"/>
      <c r="AJ6" s="627"/>
      <c r="AK6" s="627"/>
      <c r="AL6" s="628">
        <v>0.8</v>
      </c>
      <c r="AM6" s="629"/>
      <c r="AN6" s="629"/>
      <c r="AO6" s="630"/>
      <c r="AP6" s="620" t="s">
        <v>233</v>
      </c>
      <c r="AQ6" s="621"/>
      <c r="AR6" s="621"/>
      <c r="AS6" s="621"/>
      <c r="AT6" s="621"/>
      <c r="AU6" s="621"/>
      <c r="AV6" s="621"/>
      <c r="AW6" s="621"/>
      <c r="AX6" s="621"/>
      <c r="AY6" s="621"/>
      <c r="AZ6" s="621"/>
      <c r="BA6" s="621"/>
      <c r="BB6" s="621"/>
      <c r="BC6" s="621"/>
      <c r="BD6" s="621"/>
      <c r="BE6" s="621"/>
      <c r="BF6" s="622"/>
      <c r="BG6" s="623">
        <v>81837479</v>
      </c>
      <c r="BH6" s="624"/>
      <c r="BI6" s="624"/>
      <c r="BJ6" s="624"/>
      <c r="BK6" s="624"/>
      <c r="BL6" s="624"/>
      <c r="BM6" s="624"/>
      <c r="BN6" s="625"/>
      <c r="BO6" s="626">
        <v>89.8</v>
      </c>
      <c r="BP6" s="626"/>
      <c r="BQ6" s="626"/>
      <c r="BR6" s="626"/>
      <c r="BS6" s="627">
        <v>864273</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832152</v>
      </c>
      <c r="CS6" s="624"/>
      <c r="CT6" s="624"/>
      <c r="CU6" s="624"/>
      <c r="CV6" s="624"/>
      <c r="CW6" s="624"/>
      <c r="CX6" s="624"/>
      <c r="CY6" s="625"/>
      <c r="CZ6" s="617">
        <v>0.4</v>
      </c>
      <c r="DA6" s="618"/>
      <c r="DB6" s="618"/>
      <c r="DC6" s="634"/>
      <c r="DD6" s="632" t="s">
        <v>129</v>
      </c>
      <c r="DE6" s="624"/>
      <c r="DF6" s="624"/>
      <c r="DG6" s="624"/>
      <c r="DH6" s="624"/>
      <c r="DI6" s="624"/>
      <c r="DJ6" s="624"/>
      <c r="DK6" s="624"/>
      <c r="DL6" s="624"/>
      <c r="DM6" s="624"/>
      <c r="DN6" s="624"/>
      <c r="DO6" s="624"/>
      <c r="DP6" s="625"/>
      <c r="DQ6" s="632">
        <v>832147</v>
      </c>
      <c r="DR6" s="624"/>
      <c r="DS6" s="624"/>
      <c r="DT6" s="624"/>
      <c r="DU6" s="624"/>
      <c r="DV6" s="624"/>
      <c r="DW6" s="624"/>
      <c r="DX6" s="624"/>
      <c r="DY6" s="624"/>
      <c r="DZ6" s="624"/>
      <c r="EA6" s="624"/>
      <c r="EB6" s="624"/>
      <c r="EC6" s="633"/>
    </row>
    <row r="7" spans="2:143" ht="11.25" customHeight="1" x14ac:dyDescent="0.2">
      <c r="B7" s="620" t="s">
        <v>235</v>
      </c>
      <c r="C7" s="621"/>
      <c r="D7" s="621"/>
      <c r="E7" s="621"/>
      <c r="F7" s="621"/>
      <c r="G7" s="621"/>
      <c r="H7" s="621"/>
      <c r="I7" s="621"/>
      <c r="J7" s="621"/>
      <c r="K7" s="621"/>
      <c r="L7" s="621"/>
      <c r="M7" s="621"/>
      <c r="N7" s="621"/>
      <c r="O7" s="621"/>
      <c r="P7" s="621"/>
      <c r="Q7" s="622"/>
      <c r="R7" s="623">
        <v>60112</v>
      </c>
      <c r="S7" s="624"/>
      <c r="T7" s="624"/>
      <c r="U7" s="624"/>
      <c r="V7" s="624"/>
      <c r="W7" s="624"/>
      <c r="X7" s="624"/>
      <c r="Y7" s="625"/>
      <c r="Z7" s="626">
        <v>0</v>
      </c>
      <c r="AA7" s="626"/>
      <c r="AB7" s="626"/>
      <c r="AC7" s="626"/>
      <c r="AD7" s="627">
        <v>60112</v>
      </c>
      <c r="AE7" s="627"/>
      <c r="AF7" s="627"/>
      <c r="AG7" s="627"/>
      <c r="AH7" s="627"/>
      <c r="AI7" s="627"/>
      <c r="AJ7" s="627"/>
      <c r="AK7" s="627"/>
      <c r="AL7" s="628">
        <v>0.1</v>
      </c>
      <c r="AM7" s="629"/>
      <c r="AN7" s="629"/>
      <c r="AO7" s="630"/>
      <c r="AP7" s="620" t="s">
        <v>236</v>
      </c>
      <c r="AQ7" s="621"/>
      <c r="AR7" s="621"/>
      <c r="AS7" s="621"/>
      <c r="AT7" s="621"/>
      <c r="AU7" s="621"/>
      <c r="AV7" s="621"/>
      <c r="AW7" s="621"/>
      <c r="AX7" s="621"/>
      <c r="AY7" s="621"/>
      <c r="AZ7" s="621"/>
      <c r="BA7" s="621"/>
      <c r="BB7" s="621"/>
      <c r="BC7" s="621"/>
      <c r="BD7" s="621"/>
      <c r="BE7" s="621"/>
      <c r="BF7" s="622"/>
      <c r="BG7" s="623">
        <v>45767831</v>
      </c>
      <c r="BH7" s="624"/>
      <c r="BI7" s="624"/>
      <c r="BJ7" s="624"/>
      <c r="BK7" s="624"/>
      <c r="BL7" s="624"/>
      <c r="BM7" s="624"/>
      <c r="BN7" s="625"/>
      <c r="BO7" s="626">
        <v>50.2</v>
      </c>
      <c r="BP7" s="626"/>
      <c r="BQ7" s="626"/>
      <c r="BR7" s="626"/>
      <c r="BS7" s="627">
        <v>864273</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22026989</v>
      </c>
      <c r="CS7" s="624"/>
      <c r="CT7" s="624"/>
      <c r="CU7" s="624"/>
      <c r="CV7" s="624"/>
      <c r="CW7" s="624"/>
      <c r="CX7" s="624"/>
      <c r="CY7" s="625"/>
      <c r="CZ7" s="626">
        <v>11</v>
      </c>
      <c r="DA7" s="626"/>
      <c r="DB7" s="626"/>
      <c r="DC7" s="626"/>
      <c r="DD7" s="632">
        <v>745206</v>
      </c>
      <c r="DE7" s="624"/>
      <c r="DF7" s="624"/>
      <c r="DG7" s="624"/>
      <c r="DH7" s="624"/>
      <c r="DI7" s="624"/>
      <c r="DJ7" s="624"/>
      <c r="DK7" s="624"/>
      <c r="DL7" s="624"/>
      <c r="DM7" s="624"/>
      <c r="DN7" s="624"/>
      <c r="DO7" s="624"/>
      <c r="DP7" s="625"/>
      <c r="DQ7" s="632">
        <v>19045448</v>
      </c>
      <c r="DR7" s="624"/>
      <c r="DS7" s="624"/>
      <c r="DT7" s="624"/>
      <c r="DU7" s="624"/>
      <c r="DV7" s="624"/>
      <c r="DW7" s="624"/>
      <c r="DX7" s="624"/>
      <c r="DY7" s="624"/>
      <c r="DZ7" s="624"/>
      <c r="EA7" s="624"/>
      <c r="EB7" s="624"/>
      <c r="EC7" s="633"/>
    </row>
    <row r="8" spans="2:143" ht="11.25" customHeight="1" x14ac:dyDescent="0.2">
      <c r="B8" s="620" t="s">
        <v>238</v>
      </c>
      <c r="C8" s="621"/>
      <c r="D8" s="621"/>
      <c r="E8" s="621"/>
      <c r="F8" s="621"/>
      <c r="G8" s="621"/>
      <c r="H8" s="621"/>
      <c r="I8" s="621"/>
      <c r="J8" s="621"/>
      <c r="K8" s="621"/>
      <c r="L8" s="621"/>
      <c r="M8" s="621"/>
      <c r="N8" s="621"/>
      <c r="O8" s="621"/>
      <c r="P8" s="621"/>
      <c r="Q8" s="622"/>
      <c r="R8" s="623">
        <v>889045</v>
      </c>
      <c r="S8" s="624"/>
      <c r="T8" s="624"/>
      <c r="U8" s="624"/>
      <c r="V8" s="624"/>
      <c r="W8" s="624"/>
      <c r="X8" s="624"/>
      <c r="Y8" s="625"/>
      <c r="Z8" s="626">
        <v>0.4</v>
      </c>
      <c r="AA8" s="626"/>
      <c r="AB8" s="626"/>
      <c r="AC8" s="626"/>
      <c r="AD8" s="627">
        <v>889045</v>
      </c>
      <c r="AE8" s="627"/>
      <c r="AF8" s="627"/>
      <c r="AG8" s="627"/>
      <c r="AH8" s="627"/>
      <c r="AI8" s="627"/>
      <c r="AJ8" s="627"/>
      <c r="AK8" s="627"/>
      <c r="AL8" s="628">
        <v>0.9</v>
      </c>
      <c r="AM8" s="629"/>
      <c r="AN8" s="629"/>
      <c r="AO8" s="630"/>
      <c r="AP8" s="620" t="s">
        <v>239</v>
      </c>
      <c r="AQ8" s="621"/>
      <c r="AR8" s="621"/>
      <c r="AS8" s="621"/>
      <c r="AT8" s="621"/>
      <c r="AU8" s="621"/>
      <c r="AV8" s="621"/>
      <c r="AW8" s="621"/>
      <c r="AX8" s="621"/>
      <c r="AY8" s="621"/>
      <c r="AZ8" s="621"/>
      <c r="BA8" s="621"/>
      <c r="BB8" s="621"/>
      <c r="BC8" s="621"/>
      <c r="BD8" s="621"/>
      <c r="BE8" s="621"/>
      <c r="BF8" s="622"/>
      <c r="BG8" s="623">
        <v>830323</v>
      </c>
      <c r="BH8" s="624"/>
      <c r="BI8" s="624"/>
      <c r="BJ8" s="624"/>
      <c r="BK8" s="624"/>
      <c r="BL8" s="624"/>
      <c r="BM8" s="624"/>
      <c r="BN8" s="625"/>
      <c r="BO8" s="626">
        <v>0.9</v>
      </c>
      <c r="BP8" s="626"/>
      <c r="BQ8" s="626"/>
      <c r="BR8" s="626"/>
      <c r="BS8" s="627" t="s">
        <v>129</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92334570</v>
      </c>
      <c r="CS8" s="624"/>
      <c r="CT8" s="624"/>
      <c r="CU8" s="624"/>
      <c r="CV8" s="624"/>
      <c r="CW8" s="624"/>
      <c r="CX8" s="624"/>
      <c r="CY8" s="625"/>
      <c r="CZ8" s="626">
        <v>46.1</v>
      </c>
      <c r="DA8" s="626"/>
      <c r="DB8" s="626"/>
      <c r="DC8" s="626"/>
      <c r="DD8" s="632">
        <v>1679551</v>
      </c>
      <c r="DE8" s="624"/>
      <c r="DF8" s="624"/>
      <c r="DG8" s="624"/>
      <c r="DH8" s="624"/>
      <c r="DI8" s="624"/>
      <c r="DJ8" s="624"/>
      <c r="DK8" s="624"/>
      <c r="DL8" s="624"/>
      <c r="DM8" s="624"/>
      <c r="DN8" s="624"/>
      <c r="DO8" s="624"/>
      <c r="DP8" s="625"/>
      <c r="DQ8" s="632">
        <v>43919548</v>
      </c>
      <c r="DR8" s="624"/>
      <c r="DS8" s="624"/>
      <c r="DT8" s="624"/>
      <c r="DU8" s="624"/>
      <c r="DV8" s="624"/>
      <c r="DW8" s="624"/>
      <c r="DX8" s="624"/>
      <c r="DY8" s="624"/>
      <c r="DZ8" s="624"/>
      <c r="EA8" s="624"/>
      <c r="EB8" s="624"/>
      <c r="EC8" s="633"/>
    </row>
    <row r="9" spans="2:143" ht="11.25" customHeight="1" x14ac:dyDescent="0.2">
      <c r="B9" s="620" t="s">
        <v>241</v>
      </c>
      <c r="C9" s="621"/>
      <c r="D9" s="621"/>
      <c r="E9" s="621"/>
      <c r="F9" s="621"/>
      <c r="G9" s="621"/>
      <c r="H9" s="621"/>
      <c r="I9" s="621"/>
      <c r="J9" s="621"/>
      <c r="K9" s="621"/>
      <c r="L9" s="621"/>
      <c r="M9" s="621"/>
      <c r="N9" s="621"/>
      <c r="O9" s="621"/>
      <c r="P9" s="621"/>
      <c r="Q9" s="622"/>
      <c r="R9" s="623">
        <v>633962</v>
      </c>
      <c r="S9" s="624"/>
      <c r="T9" s="624"/>
      <c r="U9" s="624"/>
      <c r="V9" s="624"/>
      <c r="W9" s="624"/>
      <c r="X9" s="624"/>
      <c r="Y9" s="625"/>
      <c r="Z9" s="626">
        <v>0.3</v>
      </c>
      <c r="AA9" s="626"/>
      <c r="AB9" s="626"/>
      <c r="AC9" s="626"/>
      <c r="AD9" s="627">
        <v>633962</v>
      </c>
      <c r="AE9" s="627"/>
      <c r="AF9" s="627"/>
      <c r="AG9" s="627"/>
      <c r="AH9" s="627"/>
      <c r="AI9" s="627"/>
      <c r="AJ9" s="627"/>
      <c r="AK9" s="627"/>
      <c r="AL9" s="628">
        <v>0.6</v>
      </c>
      <c r="AM9" s="629"/>
      <c r="AN9" s="629"/>
      <c r="AO9" s="630"/>
      <c r="AP9" s="620" t="s">
        <v>242</v>
      </c>
      <c r="AQ9" s="621"/>
      <c r="AR9" s="621"/>
      <c r="AS9" s="621"/>
      <c r="AT9" s="621"/>
      <c r="AU9" s="621"/>
      <c r="AV9" s="621"/>
      <c r="AW9" s="621"/>
      <c r="AX9" s="621"/>
      <c r="AY9" s="621"/>
      <c r="AZ9" s="621"/>
      <c r="BA9" s="621"/>
      <c r="BB9" s="621"/>
      <c r="BC9" s="621"/>
      <c r="BD9" s="621"/>
      <c r="BE9" s="621"/>
      <c r="BF9" s="622"/>
      <c r="BG9" s="623">
        <v>41265541</v>
      </c>
      <c r="BH9" s="624"/>
      <c r="BI9" s="624"/>
      <c r="BJ9" s="624"/>
      <c r="BK9" s="624"/>
      <c r="BL9" s="624"/>
      <c r="BM9" s="624"/>
      <c r="BN9" s="625"/>
      <c r="BO9" s="626">
        <v>45.3</v>
      </c>
      <c r="BP9" s="626"/>
      <c r="BQ9" s="626"/>
      <c r="BR9" s="626"/>
      <c r="BS9" s="627" t="s">
        <v>129</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20507212</v>
      </c>
      <c r="CS9" s="624"/>
      <c r="CT9" s="624"/>
      <c r="CU9" s="624"/>
      <c r="CV9" s="624"/>
      <c r="CW9" s="624"/>
      <c r="CX9" s="624"/>
      <c r="CY9" s="625"/>
      <c r="CZ9" s="626">
        <v>10.199999999999999</v>
      </c>
      <c r="DA9" s="626"/>
      <c r="DB9" s="626"/>
      <c r="DC9" s="626"/>
      <c r="DD9" s="632">
        <v>681603</v>
      </c>
      <c r="DE9" s="624"/>
      <c r="DF9" s="624"/>
      <c r="DG9" s="624"/>
      <c r="DH9" s="624"/>
      <c r="DI9" s="624"/>
      <c r="DJ9" s="624"/>
      <c r="DK9" s="624"/>
      <c r="DL9" s="624"/>
      <c r="DM9" s="624"/>
      <c r="DN9" s="624"/>
      <c r="DO9" s="624"/>
      <c r="DP9" s="625"/>
      <c r="DQ9" s="632">
        <v>13187408</v>
      </c>
      <c r="DR9" s="624"/>
      <c r="DS9" s="624"/>
      <c r="DT9" s="624"/>
      <c r="DU9" s="624"/>
      <c r="DV9" s="624"/>
      <c r="DW9" s="624"/>
      <c r="DX9" s="624"/>
      <c r="DY9" s="624"/>
      <c r="DZ9" s="624"/>
      <c r="EA9" s="624"/>
      <c r="EB9" s="624"/>
      <c r="EC9" s="633"/>
    </row>
    <row r="10" spans="2:143" ht="11.25" customHeight="1" x14ac:dyDescent="0.2">
      <c r="B10" s="620" t="s">
        <v>244</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245</v>
      </c>
      <c r="AA10" s="626"/>
      <c r="AB10" s="626"/>
      <c r="AC10" s="626"/>
      <c r="AD10" s="627" t="s">
        <v>129</v>
      </c>
      <c r="AE10" s="627"/>
      <c r="AF10" s="627"/>
      <c r="AG10" s="627"/>
      <c r="AH10" s="627"/>
      <c r="AI10" s="627"/>
      <c r="AJ10" s="627"/>
      <c r="AK10" s="627"/>
      <c r="AL10" s="628" t="s">
        <v>245</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1302062</v>
      </c>
      <c r="BH10" s="624"/>
      <c r="BI10" s="624"/>
      <c r="BJ10" s="624"/>
      <c r="BK10" s="624"/>
      <c r="BL10" s="624"/>
      <c r="BM10" s="624"/>
      <c r="BN10" s="625"/>
      <c r="BO10" s="626">
        <v>1.4</v>
      </c>
      <c r="BP10" s="626"/>
      <c r="BQ10" s="626"/>
      <c r="BR10" s="626"/>
      <c r="BS10" s="627">
        <v>216461</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416318</v>
      </c>
      <c r="CS10" s="624"/>
      <c r="CT10" s="624"/>
      <c r="CU10" s="624"/>
      <c r="CV10" s="624"/>
      <c r="CW10" s="624"/>
      <c r="CX10" s="624"/>
      <c r="CY10" s="625"/>
      <c r="CZ10" s="626">
        <v>0.2</v>
      </c>
      <c r="DA10" s="626"/>
      <c r="DB10" s="626"/>
      <c r="DC10" s="626"/>
      <c r="DD10" s="632">
        <v>39619</v>
      </c>
      <c r="DE10" s="624"/>
      <c r="DF10" s="624"/>
      <c r="DG10" s="624"/>
      <c r="DH10" s="624"/>
      <c r="DI10" s="624"/>
      <c r="DJ10" s="624"/>
      <c r="DK10" s="624"/>
      <c r="DL10" s="624"/>
      <c r="DM10" s="624"/>
      <c r="DN10" s="624"/>
      <c r="DO10" s="624"/>
      <c r="DP10" s="625"/>
      <c r="DQ10" s="632">
        <v>175790</v>
      </c>
      <c r="DR10" s="624"/>
      <c r="DS10" s="624"/>
      <c r="DT10" s="624"/>
      <c r="DU10" s="624"/>
      <c r="DV10" s="624"/>
      <c r="DW10" s="624"/>
      <c r="DX10" s="624"/>
      <c r="DY10" s="624"/>
      <c r="DZ10" s="624"/>
      <c r="EA10" s="624"/>
      <c r="EB10" s="624"/>
      <c r="EC10" s="633"/>
    </row>
    <row r="11" spans="2:143" ht="11.25" customHeight="1" x14ac:dyDescent="0.2">
      <c r="B11" s="620" t="s">
        <v>248</v>
      </c>
      <c r="C11" s="621"/>
      <c r="D11" s="621"/>
      <c r="E11" s="621"/>
      <c r="F11" s="621"/>
      <c r="G11" s="621"/>
      <c r="H11" s="621"/>
      <c r="I11" s="621"/>
      <c r="J11" s="621"/>
      <c r="K11" s="621"/>
      <c r="L11" s="621"/>
      <c r="M11" s="621"/>
      <c r="N11" s="621"/>
      <c r="O11" s="621"/>
      <c r="P11" s="621"/>
      <c r="Q11" s="622"/>
      <c r="R11" s="623">
        <v>10805599</v>
      </c>
      <c r="S11" s="624"/>
      <c r="T11" s="624"/>
      <c r="U11" s="624"/>
      <c r="V11" s="624"/>
      <c r="W11" s="624"/>
      <c r="X11" s="624"/>
      <c r="Y11" s="625"/>
      <c r="Z11" s="628">
        <v>5.4</v>
      </c>
      <c r="AA11" s="629"/>
      <c r="AB11" s="629"/>
      <c r="AC11" s="635"/>
      <c r="AD11" s="632">
        <v>10805599</v>
      </c>
      <c r="AE11" s="624"/>
      <c r="AF11" s="624"/>
      <c r="AG11" s="624"/>
      <c r="AH11" s="624"/>
      <c r="AI11" s="624"/>
      <c r="AJ11" s="624"/>
      <c r="AK11" s="625"/>
      <c r="AL11" s="628">
        <v>10.4</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2369905</v>
      </c>
      <c r="BH11" s="624"/>
      <c r="BI11" s="624"/>
      <c r="BJ11" s="624"/>
      <c r="BK11" s="624"/>
      <c r="BL11" s="624"/>
      <c r="BM11" s="624"/>
      <c r="BN11" s="625"/>
      <c r="BO11" s="626">
        <v>2.6</v>
      </c>
      <c r="BP11" s="626"/>
      <c r="BQ11" s="626"/>
      <c r="BR11" s="626"/>
      <c r="BS11" s="627">
        <v>647812</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159835</v>
      </c>
      <c r="CS11" s="624"/>
      <c r="CT11" s="624"/>
      <c r="CU11" s="624"/>
      <c r="CV11" s="624"/>
      <c r="CW11" s="624"/>
      <c r="CX11" s="624"/>
      <c r="CY11" s="625"/>
      <c r="CZ11" s="626">
        <v>0.1</v>
      </c>
      <c r="DA11" s="626"/>
      <c r="DB11" s="626"/>
      <c r="DC11" s="626"/>
      <c r="DD11" s="632">
        <v>11043</v>
      </c>
      <c r="DE11" s="624"/>
      <c r="DF11" s="624"/>
      <c r="DG11" s="624"/>
      <c r="DH11" s="624"/>
      <c r="DI11" s="624"/>
      <c r="DJ11" s="624"/>
      <c r="DK11" s="624"/>
      <c r="DL11" s="624"/>
      <c r="DM11" s="624"/>
      <c r="DN11" s="624"/>
      <c r="DO11" s="624"/>
      <c r="DP11" s="625"/>
      <c r="DQ11" s="632">
        <v>143586</v>
      </c>
      <c r="DR11" s="624"/>
      <c r="DS11" s="624"/>
      <c r="DT11" s="624"/>
      <c r="DU11" s="624"/>
      <c r="DV11" s="624"/>
      <c r="DW11" s="624"/>
      <c r="DX11" s="624"/>
      <c r="DY11" s="624"/>
      <c r="DZ11" s="624"/>
      <c r="EA11" s="624"/>
      <c r="EB11" s="624"/>
      <c r="EC11" s="633"/>
    </row>
    <row r="12" spans="2:143" ht="11.25" customHeight="1" x14ac:dyDescent="0.2">
      <c r="B12" s="620" t="s">
        <v>251</v>
      </c>
      <c r="C12" s="621"/>
      <c r="D12" s="621"/>
      <c r="E12" s="621"/>
      <c r="F12" s="621"/>
      <c r="G12" s="621"/>
      <c r="H12" s="621"/>
      <c r="I12" s="621"/>
      <c r="J12" s="621"/>
      <c r="K12" s="621"/>
      <c r="L12" s="621"/>
      <c r="M12" s="621"/>
      <c r="N12" s="621"/>
      <c r="O12" s="621"/>
      <c r="P12" s="621"/>
      <c r="Q12" s="622"/>
      <c r="R12" s="623">
        <v>146064</v>
      </c>
      <c r="S12" s="624"/>
      <c r="T12" s="624"/>
      <c r="U12" s="624"/>
      <c r="V12" s="624"/>
      <c r="W12" s="624"/>
      <c r="X12" s="624"/>
      <c r="Y12" s="625"/>
      <c r="Z12" s="626">
        <v>0.1</v>
      </c>
      <c r="AA12" s="626"/>
      <c r="AB12" s="626"/>
      <c r="AC12" s="626"/>
      <c r="AD12" s="627">
        <v>146064</v>
      </c>
      <c r="AE12" s="627"/>
      <c r="AF12" s="627"/>
      <c r="AG12" s="627"/>
      <c r="AH12" s="627"/>
      <c r="AI12" s="627"/>
      <c r="AJ12" s="627"/>
      <c r="AK12" s="627"/>
      <c r="AL12" s="628">
        <v>0.1</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33363374</v>
      </c>
      <c r="BH12" s="624"/>
      <c r="BI12" s="624"/>
      <c r="BJ12" s="624"/>
      <c r="BK12" s="624"/>
      <c r="BL12" s="624"/>
      <c r="BM12" s="624"/>
      <c r="BN12" s="625"/>
      <c r="BO12" s="626">
        <v>36.6</v>
      </c>
      <c r="BP12" s="626"/>
      <c r="BQ12" s="626"/>
      <c r="BR12" s="626"/>
      <c r="BS12" s="627" t="s">
        <v>245</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799374</v>
      </c>
      <c r="CS12" s="624"/>
      <c r="CT12" s="624"/>
      <c r="CU12" s="624"/>
      <c r="CV12" s="624"/>
      <c r="CW12" s="624"/>
      <c r="CX12" s="624"/>
      <c r="CY12" s="625"/>
      <c r="CZ12" s="626">
        <v>0.4</v>
      </c>
      <c r="DA12" s="626"/>
      <c r="DB12" s="626"/>
      <c r="DC12" s="626"/>
      <c r="DD12" s="632">
        <v>78862</v>
      </c>
      <c r="DE12" s="624"/>
      <c r="DF12" s="624"/>
      <c r="DG12" s="624"/>
      <c r="DH12" s="624"/>
      <c r="DI12" s="624"/>
      <c r="DJ12" s="624"/>
      <c r="DK12" s="624"/>
      <c r="DL12" s="624"/>
      <c r="DM12" s="624"/>
      <c r="DN12" s="624"/>
      <c r="DO12" s="624"/>
      <c r="DP12" s="625"/>
      <c r="DQ12" s="632">
        <v>596025</v>
      </c>
      <c r="DR12" s="624"/>
      <c r="DS12" s="624"/>
      <c r="DT12" s="624"/>
      <c r="DU12" s="624"/>
      <c r="DV12" s="624"/>
      <c r="DW12" s="624"/>
      <c r="DX12" s="624"/>
      <c r="DY12" s="624"/>
      <c r="DZ12" s="624"/>
      <c r="EA12" s="624"/>
      <c r="EB12" s="624"/>
      <c r="EC12" s="633"/>
    </row>
    <row r="13" spans="2:143" ht="11.25" customHeight="1" x14ac:dyDescent="0.2">
      <c r="B13" s="620" t="s">
        <v>254</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129</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33064144</v>
      </c>
      <c r="BH13" s="624"/>
      <c r="BI13" s="624"/>
      <c r="BJ13" s="624"/>
      <c r="BK13" s="624"/>
      <c r="BL13" s="624"/>
      <c r="BM13" s="624"/>
      <c r="BN13" s="625"/>
      <c r="BO13" s="626">
        <v>36.299999999999997</v>
      </c>
      <c r="BP13" s="626"/>
      <c r="BQ13" s="626"/>
      <c r="BR13" s="626"/>
      <c r="BS13" s="627" t="s">
        <v>129</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13799298</v>
      </c>
      <c r="CS13" s="624"/>
      <c r="CT13" s="624"/>
      <c r="CU13" s="624"/>
      <c r="CV13" s="624"/>
      <c r="CW13" s="624"/>
      <c r="CX13" s="624"/>
      <c r="CY13" s="625"/>
      <c r="CZ13" s="626">
        <v>6.9</v>
      </c>
      <c r="DA13" s="626"/>
      <c r="DB13" s="626"/>
      <c r="DC13" s="626"/>
      <c r="DD13" s="632">
        <v>3240656</v>
      </c>
      <c r="DE13" s="624"/>
      <c r="DF13" s="624"/>
      <c r="DG13" s="624"/>
      <c r="DH13" s="624"/>
      <c r="DI13" s="624"/>
      <c r="DJ13" s="624"/>
      <c r="DK13" s="624"/>
      <c r="DL13" s="624"/>
      <c r="DM13" s="624"/>
      <c r="DN13" s="624"/>
      <c r="DO13" s="624"/>
      <c r="DP13" s="625"/>
      <c r="DQ13" s="632">
        <v>9008485</v>
      </c>
      <c r="DR13" s="624"/>
      <c r="DS13" s="624"/>
      <c r="DT13" s="624"/>
      <c r="DU13" s="624"/>
      <c r="DV13" s="624"/>
      <c r="DW13" s="624"/>
      <c r="DX13" s="624"/>
      <c r="DY13" s="624"/>
      <c r="DZ13" s="624"/>
      <c r="EA13" s="624"/>
      <c r="EB13" s="624"/>
      <c r="EC13" s="633"/>
    </row>
    <row r="14" spans="2:143" ht="11.25" customHeight="1" x14ac:dyDescent="0.2">
      <c r="B14" s="620" t="s">
        <v>257</v>
      </c>
      <c r="C14" s="621"/>
      <c r="D14" s="621"/>
      <c r="E14" s="621"/>
      <c r="F14" s="621"/>
      <c r="G14" s="621"/>
      <c r="H14" s="621"/>
      <c r="I14" s="621"/>
      <c r="J14" s="621"/>
      <c r="K14" s="621"/>
      <c r="L14" s="621"/>
      <c r="M14" s="621"/>
      <c r="N14" s="621"/>
      <c r="O14" s="621"/>
      <c r="P14" s="621"/>
      <c r="Q14" s="622"/>
      <c r="R14" s="623">
        <v>2432</v>
      </c>
      <c r="S14" s="624"/>
      <c r="T14" s="624"/>
      <c r="U14" s="624"/>
      <c r="V14" s="624"/>
      <c r="W14" s="624"/>
      <c r="X14" s="624"/>
      <c r="Y14" s="625"/>
      <c r="Z14" s="626">
        <v>0</v>
      </c>
      <c r="AA14" s="626"/>
      <c r="AB14" s="626"/>
      <c r="AC14" s="626"/>
      <c r="AD14" s="627">
        <v>2432</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410689</v>
      </c>
      <c r="BH14" s="624"/>
      <c r="BI14" s="624"/>
      <c r="BJ14" s="624"/>
      <c r="BK14" s="624"/>
      <c r="BL14" s="624"/>
      <c r="BM14" s="624"/>
      <c r="BN14" s="625"/>
      <c r="BO14" s="626">
        <v>0.5</v>
      </c>
      <c r="BP14" s="626"/>
      <c r="BQ14" s="626"/>
      <c r="BR14" s="626"/>
      <c r="BS14" s="627" t="s">
        <v>245</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7021868</v>
      </c>
      <c r="CS14" s="624"/>
      <c r="CT14" s="624"/>
      <c r="CU14" s="624"/>
      <c r="CV14" s="624"/>
      <c r="CW14" s="624"/>
      <c r="CX14" s="624"/>
      <c r="CY14" s="625"/>
      <c r="CZ14" s="626">
        <v>3.5</v>
      </c>
      <c r="DA14" s="626"/>
      <c r="DB14" s="626"/>
      <c r="DC14" s="626"/>
      <c r="DD14" s="632">
        <v>1271767</v>
      </c>
      <c r="DE14" s="624"/>
      <c r="DF14" s="624"/>
      <c r="DG14" s="624"/>
      <c r="DH14" s="624"/>
      <c r="DI14" s="624"/>
      <c r="DJ14" s="624"/>
      <c r="DK14" s="624"/>
      <c r="DL14" s="624"/>
      <c r="DM14" s="624"/>
      <c r="DN14" s="624"/>
      <c r="DO14" s="624"/>
      <c r="DP14" s="625"/>
      <c r="DQ14" s="632">
        <v>5909443</v>
      </c>
      <c r="DR14" s="624"/>
      <c r="DS14" s="624"/>
      <c r="DT14" s="624"/>
      <c r="DU14" s="624"/>
      <c r="DV14" s="624"/>
      <c r="DW14" s="624"/>
      <c r="DX14" s="624"/>
      <c r="DY14" s="624"/>
      <c r="DZ14" s="624"/>
      <c r="EA14" s="624"/>
      <c r="EB14" s="624"/>
      <c r="EC14" s="633"/>
    </row>
    <row r="15" spans="2:143" ht="11.25" customHeight="1" x14ac:dyDescent="0.2">
      <c r="B15" s="620" t="s">
        <v>260</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245</v>
      </c>
      <c r="AA15" s="626"/>
      <c r="AB15" s="626"/>
      <c r="AC15" s="626"/>
      <c r="AD15" s="627" t="s">
        <v>245</v>
      </c>
      <c r="AE15" s="627"/>
      <c r="AF15" s="627"/>
      <c r="AG15" s="627"/>
      <c r="AH15" s="627"/>
      <c r="AI15" s="627"/>
      <c r="AJ15" s="627"/>
      <c r="AK15" s="627"/>
      <c r="AL15" s="628" t="s">
        <v>129</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2295585</v>
      </c>
      <c r="BH15" s="624"/>
      <c r="BI15" s="624"/>
      <c r="BJ15" s="624"/>
      <c r="BK15" s="624"/>
      <c r="BL15" s="624"/>
      <c r="BM15" s="624"/>
      <c r="BN15" s="625"/>
      <c r="BO15" s="626">
        <v>2.5</v>
      </c>
      <c r="BP15" s="626"/>
      <c r="BQ15" s="626"/>
      <c r="BR15" s="626"/>
      <c r="BS15" s="627" t="s">
        <v>129</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27854248</v>
      </c>
      <c r="CS15" s="624"/>
      <c r="CT15" s="624"/>
      <c r="CU15" s="624"/>
      <c r="CV15" s="624"/>
      <c r="CW15" s="624"/>
      <c r="CX15" s="624"/>
      <c r="CY15" s="625"/>
      <c r="CZ15" s="626">
        <v>13.9</v>
      </c>
      <c r="DA15" s="626"/>
      <c r="DB15" s="626"/>
      <c r="DC15" s="626"/>
      <c r="DD15" s="632">
        <v>7974678</v>
      </c>
      <c r="DE15" s="624"/>
      <c r="DF15" s="624"/>
      <c r="DG15" s="624"/>
      <c r="DH15" s="624"/>
      <c r="DI15" s="624"/>
      <c r="DJ15" s="624"/>
      <c r="DK15" s="624"/>
      <c r="DL15" s="624"/>
      <c r="DM15" s="624"/>
      <c r="DN15" s="624"/>
      <c r="DO15" s="624"/>
      <c r="DP15" s="625"/>
      <c r="DQ15" s="632">
        <v>18674461</v>
      </c>
      <c r="DR15" s="624"/>
      <c r="DS15" s="624"/>
      <c r="DT15" s="624"/>
      <c r="DU15" s="624"/>
      <c r="DV15" s="624"/>
      <c r="DW15" s="624"/>
      <c r="DX15" s="624"/>
      <c r="DY15" s="624"/>
      <c r="DZ15" s="624"/>
      <c r="EA15" s="624"/>
      <c r="EB15" s="624"/>
      <c r="EC15" s="633"/>
    </row>
    <row r="16" spans="2:143" ht="11.25" customHeight="1" x14ac:dyDescent="0.2">
      <c r="B16" s="620" t="s">
        <v>263</v>
      </c>
      <c r="C16" s="621"/>
      <c r="D16" s="621"/>
      <c r="E16" s="621"/>
      <c r="F16" s="621"/>
      <c r="G16" s="621"/>
      <c r="H16" s="621"/>
      <c r="I16" s="621"/>
      <c r="J16" s="621"/>
      <c r="K16" s="621"/>
      <c r="L16" s="621"/>
      <c r="M16" s="621"/>
      <c r="N16" s="621"/>
      <c r="O16" s="621"/>
      <c r="P16" s="621"/>
      <c r="Q16" s="622"/>
      <c r="R16" s="623">
        <v>156068</v>
      </c>
      <c r="S16" s="624"/>
      <c r="T16" s="624"/>
      <c r="U16" s="624"/>
      <c r="V16" s="624"/>
      <c r="W16" s="624"/>
      <c r="X16" s="624"/>
      <c r="Y16" s="625"/>
      <c r="Z16" s="626">
        <v>0.1</v>
      </c>
      <c r="AA16" s="626"/>
      <c r="AB16" s="626"/>
      <c r="AC16" s="626"/>
      <c r="AD16" s="627">
        <v>156068</v>
      </c>
      <c r="AE16" s="627"/>
      <c r="AF16" s="627"/>
      <c r="AG16" s="627"/>
      <c r="AH16" s="627"/>
      <c r="AI16" s="627"/>
      <c r="AJ16" s="627"/>
      <c r="AK16" s="627"/>
      <c r="AL16" s="628">
        <v>0.2</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129</v>
      </c>
      <c r="CS16" s="624"/>
      <c r="CT16" s="624"/>
      <c r="CU16" s="624"/>
      <c r="CV16" s="624"/>
      <c r="CW16" s="624"/>
      <c r="CX16" s="624"/>
      <c r="CY16" s="625"/>
      <c r="CZ16" s="626" t="s">
        <v>245</v>
      </c>
      <c r="DA16" s="626"/>
      <c r="DB16" s="626"/>
      <c r="DC16" s="626"/>
      <c r="DD16" s="632" t="s">
        <v>129</v>
      </c>
      <c r="DE16" s="624"/>
      <c r="DF16" s="624"/>
      <c r="DG16" s="624"/>
      <c r="DH16" s="624"/>
      <c r="DI16" s="624"/>
      <c r="DJ16" s="624"/>
      <c r="DK16" s="624"/>
      <c r="DL16" s="624"/>
      <c r="DM16" s="624"/>
      <c r="DN16" s="624"/>
      <c r="DO16" s="624"/>
      <c r="DP16" s="625"/>
      <c r="DQ16" s="632" t="s">
        <v>129</v>
      </c>
      <c r="DR16" s="624"/>
      <c r="DS16" s="624"/>
      <c r="DT16" s="624"/>
      <c r="DU16" s="624"/>
      <c r="DV16" s="624"/>
      <c r="DW16" s="624"/>
      <c r="DX16" s="624"/>
      <c r="DY16" s="624"/>
      <c r="DZ16" s="624"/>
      <c r="EA16" s="624"/>
      <c r="EB16" s="624"/>
      <c r="EC16" s="633"/>
    </row>
    <row r="17" spans="2:133" ht="11.25" customHeight="1" x14ac:dyDescent="0.2">
      <c r="B17" s="620" t="s">
        <v>266</v>
      </c>
      <c r="C17" s="621"/>
      <c r="D17" s="621"/>
      <c r="E17" s="621"/>
      <c r="F17" s="621"/>
      <c r="G17" s="621"/>
      <c r="H17" s="621"/>
      <c r="I17" s="621"/>
      <c r="J17" s="621"/>
      <c r="K17" s="621"/>
      <c r="L17" s="621"/>
      <c r="M17" s="621"/>
      <c r="N17" s="621"/>
      <c r="O17" s="621"/>
      <c r="P17" s="621"/>
      <c r="Q17" s="622"/>
      <c r="R17" s="623">
        <v>790385</v>
      </c>
      <c r="S17" s="624"/>
      <c r="T17" s="624"/>
      <c r="U17" s="624"/>
      <c r="V17" s="624"/>
      <c r="W17" s="624"/>
      <c r="X17" s="624"/>
      <c r="Y17" s="625"/>
      <c r="Z17" s="626">
        <v>0.4</v>
      </c>
      <c r="AA17" s="626"/>
      <c r="AB17" s="626"/>
      <c r="AC17" s="626"/>
      <c r="AD17" s="627">
        <v>790385</v>
      </c>
      <c r="AE17" s="627"/>
      <c r="AF17" s="627"/>
      <c r="AG17" s="627"/>
      <c r="AH17" s="627"/>
      <c r="AI17" s="627"/>
      <c r="AJ17" s="627"/>
      <c r="AK17" s="627"/>
      <c r="AL17" s="628">
        <v>0.8</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245</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14398468</v>
      </c>
      <c r="CS17" s="624"/>
      <c r="CT17" s="624"/>
      <c r="CU17" s="624"/>
      <c r="CV17" s="624"/>
      <c r="CW17" s="624"/>
      <c r="CX17" s="624"/>
      <c r="CY17" s="625"/>
      <c r="CZ17" s="626">
        <v>7.2</v>
      </c>
      <c r="DA17" s="626"/>
      <c r="DB17" s="626"/>
      <c r="DC17" s="626"/>
      <c r="DD17" s="632" t="s">
        <v>245</v>
      </c>
      <c r="DE17" s="624"/>
      <c r="DF17" s="624"/>
      <c r="DG17" s="624"/>
      <c r="DH17" s="624"/>
      <c r="DI17" s="624"/>
      <c r="DJ17" s="624"/>
      <c r="DK17" s="624"/>
      <c r="DL17" s="624"/>
      <c r="DM17" s="624"/>
      <c r="DN17" s="624"/>
      <c r="DO17" s="624"/>
      <c r="DP17" s="625"/>
      <c r="DQ17" s="632">
        <v>13862071</v>
      </c>
      <c r="DR17" s="624"/>
      <c r="DS17" s="624"/>
      <c r="DT17" s="624"/>
      <c r="DU17" s="624"/>
      <c r="DV17" s="624"/>
      <c r="DW17" s="624"/>
      <c r="DX17" s="624"/>
      <c r="DY17" s="624"/>
      <c r="DZ17" s="624"/>
      <c r="EA17" s="624"/>
      <c r="EB17" s="624"/>
      <c r="EC17" s="633"/>
    </row>
    <row r="18" spans="2:133" ht="11.25" customHeight="1" x14ac:dyDescent="0.2">
      <c r="B18" s="620" t="s">
        <v>269</v>
      </c>
      <c r="C18" s="621"/>
      <c r="D18" s="621"/>
      <c r="E18" s="621"/>
      <c r="F18" s="621"/>
      <c r="G18" s="621"/>
      <c r="H18" s="621"/>
      <c r="I18" s="621"/>
      <c r="J18" s="621"/>
      <c r="K18" s="621"/>
      <c r="L18" s="621"/>
      <c r="M18" s="621"/>
      <c r="N18" s="621"/>
      <c r="O18" s="621"/>
      <c r="P18" s="621"/>
      <c r="Q18" s="622"/>
      <c r="R18" s="623">
        <v>433526</v>
      </c>
      <c r="S18" s="624"/>
      <c r="T18" s="624"/>
      <c r="U18" s="624"/>
      <c r="V18" s="624"/>
      <c r="W18" s="624"/>
      <c r="X18" s="624"/>
      <c r="Y18" s="625"/>
      <c r="Z18" s="626">
        <v>0.2</v>
      </c>
      <c r="AA18" s="626"/>
      <c r="AB18" s="626"/>
      <c r="AC18" s="626"/>
      <c r="AD18" s="627">
        <v>433526</v>
      </c>
      <c r="AE18" s="627"/>
      <c r="AF18" s="627"/>
      <c r="AG18" s="627"/>
      <c r="AH18" s="627"/>
      <c r="AI18" s="627"/>
      <c r="AJ18" s="627"/>
      <c r="AK18" s="627"/>
      <c r="AL18" s="628">
        <v>0.4</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245</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245</v>
      </c>
      <c r="DR18" s="624"/>
      <c r="DS18" s="624"/>
      <c r="DT18" s="624"/>
      <c r="DU18" s="624"/>
      <c r="DV18" s="624"/>
      <c r="DW18" s="624"/>
      <c r="DX18" s="624"/>
      <c r="DY18" s="624"/>
      <c r="DZ18" s="624"/>
      <c r="EA18" s="624"/>
      <c r="EB18" s="624"/>
      <c r="EC18" s="633"/>
    </row>
    <row r="19" spans="2:133" ht="11.25" customHeight="1" x14ac:dyDescent="0.2">
      <c r="B19" s="620" t="s">
        <v>272</v>
      </c>
      <c r="C19" s="621"/>
      <c r="D19" s="621"/>
      <c r="E19" s="621"/>
      <c r="F19" s="621"/>
      <c r="G19" s="621"/>
      <c r="H19" s="621"/>
      <c r="I19" s="621"/>
      <c r="J19" s="621"/>
      <c r="K19" s="621"/>
      <c r="L19" s="621"/>
      <c r="M19" s="621"/>
      <c r="N19" s="621"/>
      <c r="O19" s="621"/>
      <c r="P19" s="621"/>
      <c r="Q19" s="622"/>
      <c r="R19" s="623">
        <v>433009</v>
      </c>
      <c r="S19" s="624"/>
      <c r="T19" s="624"/>
      <c r="U19" s="624"/>
      <c r="V19" s="624"/>
      <c r="W19" s="624"/>
      <c r="X19" s="624"/>
      <c r="Y19" s="625"/>
      <c r="Z19" s="626">
        <v>0.2</v>
      </c>
      <c r="AA19" s="626"/>
      <c r="AB19" s="626"/>
      <c r="AC19" s="626"/>
      <c r="AD19" s="627">
        <v>433009</v>
      </c>
      <c r="AE19" s="627"/>
      <c r="AF19" s="627"/>
      <c r="AG19" s="627"/>
      <c r="AH19" s="627"/>
      <c r="AI19" s="627"/>
      <c r="AJ19" s="627"/>
      <c r="AK19" s="627"/>
      <c r="AL19" s="628">
        <v>0.4</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9332307</v>
      </c>
      <c r="BH19" s="624"/>
      <c r="BI19" s="624"/>
      <c r="BJ19" s="624"/>
      <c r="BK19" s="624"/>
      <c r="BL19" s="624"/>
      <c r="BM19" s="624"/>
      <c r="BN19" s="625"/>
      <c r="BO19" s="626">
        <v>10.199999999999999</v>
      </c>
      <c r="BP19" s="626"/>
      <c r="BQ19" s="626"/>
      <c r="BR19" s="626"/>
      <c r="BS19" s="627" t="s">
        <v>129</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245</v>
      </c>
      <c r="DE19" s="624"/>
      <c r="DF19" s="624"/>
      <c r="DG19" s="624"/>
      <c r="DH19" s="624"/>
      <c r="DI19" s="624"/>
      <c r="DJ19" s="624"/>
      <c r="DK19" s="624"/>
      <c r="DL19" s="624"/>
      <c r="DM19" s="624"/>
      <c r="DN19" s="624"/>
      <c r="DO19" s="624"/>
      <c r="DP19" s="625"/>
      <c r="DQ19" s="632" t="s">
        <v>245</v>
      </c>
      <c r="DR19" s="624"/>
      <c r="DS19" s="624"/>
      <c r="DT19" s="624"/>
      <c r="DU19" s="624"/>
      <c r="DV19" s="624"/>
      <c r="DW19" s="624"/>
      <c r="DX19" s="624"/>
      <c r="DY19" s="624"/>
      <c r="DZ19" s="624"/>
      <c r="EA19" s="624"/>
      <c r="EB19" s="624"/>
      <c r="EC19" s="633"/>
    </row>
    <row r="20" spans="2:133" ht="11.25" customHeight="1" x14ac:dyDescent="0.2">
      <c r="B20" s="636" t="s">
        <v>275</v>
      </c>
      <c r="C20" s="637"/>
      <c r="D20" s="637"/>
      <c r="E20" s="637"/>
      <c r="F20" s="637"/>
      <c r="G20" s="637"/>
      <c r="H20" s="637"/>
      <c r="I20" s="637"/>
      <c r="J20" s="637"/>
      <c r="K20" s="637"/>
      <c r="L20" s="637"/>
      <c r="M20" s="637"/>
      <c r="N20" s="637"/>
      <c r="O20" s="637"/>
      <c r="P20" s="637"/>
      <c r="Q20" s="638"/>
      <c r="R20" s="623">
        <v>517</v>
      </c>
      <c r="S20" s="624"/>
      <c r="T20" s="624"/>
      <c r="U20" s="624"/>
      <c r="V20" s="624"/>
      <c r="W20" s="624"/>
      <c r="X20" s="624"/>
      <c r="Y20" s="625"/>
      <c r="Z20" s="626">
        <v>0</v>
      </c>
      <c r="AA20" s="626"/>
      <c r="AB20" s="626"/>
      <c r="AC20" s="626"/>
      <c r="AD20" s="627">
        <v>517</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9332307</v>
      </c>
      <c r="BH20" s="624"/>
      <c r="BI20" s="624"/>
      <c r="BJ20" s="624"/>
      <c r="BK20" s="624"/>
      <c r="BL20" s="624"/>
      <c r="BM20" s="624"/>
      <c r="BN20" s="625"/>
      <c r="BO20" s="626">
        <v>10.199999999999999</v>
      </c>
      <c r="BP20" s="626"/>
      <c r="BQ20" s="626"/>
      <c r="BR20" s="626"/>
      <c r="BS20" s="627" t="s">
        <v>245</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200150332</v>
      </c>
      <c r="CS20" s="624"/>
      <c r="CT20" s="624"/>
      <c r="CU20" s="624"/>
      <c r="CV20" s="624"/>
      <c r="CW20" s="624"/>
      <c r="CX20" s="624"/>
      <c r="CY20" s="625"/>
      <c r="CZ20" s="626">
        <v>100</v>
      </c>
      <c r="DA20" s="626"/>
      <c r="DB20" s="626"/>
      <c r="DC20" s="626"/>
      <c r="DD20" s="632">
        <v>15722985</v>
      </c>
      <c r="DE20" s="624"/>
      <c r="DF20" s="624"/>
      <c r="DG20" s="624"/>
      <c r="DH20" s="624"/>
      <c r="DI20" s="624"/>
      <c r="DJ20" s="624"/>
      <c r="DK20" s="624"/>
      <c r="DL20" s="624"/>
      <c r="DM20" s="624"/>
      <c r="DN20" s="624"/>
      <c r="DO20" s="624"/>
      <c r="DP20" s="625"/>
      <c r="DQ20" s="632">
        <v>125354412</v>
      </c>
      <c r="DR20" s="624"/>
      <c r="DS20" s="624"/>
      <c r="DT20" s="624"/>
      <c r="DU20" s="624"/>
      <c r="DV20" s="624"/>
      <c r="DW20" s="624"/>
      <c r="DX20" s="624"/>
      <c r="DY20" s="624"/>
      <c r="DZ20" s="624"/>
      <c r="EA20" s="624"/>
      <c r="EB20" s="624"/>
      <c r="EC20" s="633"/>
    </row>
    <row r="21" spans="2:133" ht="11.25" customHeight="1" x14ac:dyDescent="0.2">
      <c r="B21" s="620" t="s">
        <v>278</v>
      </c>
      <c r="C21" s="621"/>
      <c r="D21" s="621"/>
      <c r="E21" s="621"/>
      <c r="F21" s="621"/>
      <c r="G21" s="621"/>
      <c r="H21" s="621"/>
      <c r="I21" s="621"/>
      <c r="J21" s="621"/>
      <c r="K21" s="621"/>
      <c r="L21" s="621"/>
      <c r="M21" s="621"/>
      <c r="N21" s="621"/>
      <c r="O21" s="621"/>
      <c r="P21" s="621"/>
      <c r="Q21" s="622"/>
      <c r="R21" s="623">
        <v>5121406</v>
      </c>
      <c r="S21" s="624"/>
      <c r="T21" s="624"/>
      <c r="U21" s="624"/>
      <c r="V21" s="624"/>
      <c r="W21" s="624"/>
      <c r="X21" s="624"/>
      <c r="Y21" s="625"/>
      <c r="Z21" s="626">
        <v>2.5</v>
      </c>
      <c r="AA21" s="626"/>
      <c r="AB21" s="626"/>
      <c r="AC21" s="626"/>
      <c r="AD21" s="627">
        <v>4688690</v>
      </c>
      <c r="AE21" s="627"/>
      <c r="AF21" s="627"/>
      <c r="AG21" s="627"/>
      <c r="AH21" s="627"/>
      <c r="AI21" s="627"/>
      <c r="AJ21" s="627"/>
      <c r="AK21" s="627"/>
      <c r="AL21" s="628">
        <v>4.5</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12570</v>
      </c>
      <c r="BH21" s="624"/>
      <c r="BI21" s="624"/>
      <c r="BJ21" s="624"/>
      <c r="BK21" s="624"/>
      <c r="BL21" s="624"/>
      <c r="BM21" s="624"/>
      <c r="BN21" s="625"/>
      <c r="BO21" s="626">
        <v>0</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280</v>
      </c>
      <c r="C22" s="621"/>
      <c r="D22" s="621"/>
      <c r="E22" s="621"/>
      <c r="F22" s="621"/>
      <c r="G22" s="621"/>
      <c r="H22" s="621"/>
      <c r="I22" s="621"/>
      <c r="J22" s="621"/>
      <c r="K22" s="621"/>
      <c r="L22" s="621"/>
      <c r="M22" s="621"/>
      <c r="N22" s="621"/>
      <c r="O22" s="621"/>
      <c r="P22" s="621"/>
      <c r="Q22" s="622"/>
      <c r="R22" s="623">
        <v>4688690</v>
      </c>
      <c r="S22" s="624"/>
      <c r="T22" s="624"/>
      <c r="U22" s="624"/>
      <c r="V22" s="624"/>
      <c r="W22" s="624"/>
      <c r="X22" s="624"/>
      <c r="Y22" s="625"/>
      <c r="Z22" s="626">
        <v>2.2999999999999998</v>
      </c>
      <c r="AA22" s="626"/>
      <c r="AB22" s="626"/>
      <c r="AC22" s="626"/>
      <c r="AD22" s="627">
        <v>4688690</v>
      </c>
      <c r="AE22" s="627"/>
      <c r="AF22" s="627"/>
      <c r="AG22" s="627"/>
      <c r="AH22" s="627"/>
      <c r="AI22" s="627"/>
      <c r="AJ22" s="627"/>
      <c r="AK22" s="627"/>
      <c r="AL22" s="628">
        <v>4.5</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v>1398039</v>
      </c>
      <c r="BH22" s="624"/>
      <c r="BI22" s="624"/>
      <c r="BJ22" s="624"/>
      <c r="BK22" s="624"/>
      <c r="BL22" s="624"/>
      <c r="BM22" s="624"/>
      <c r="BN22" s="625"/>
      <c r="BO22" s="626">
        <v>1.5</v>
      </c>
      <c r="BP22" s="626"/>
      <c r="BQ22" s="626"/>
      <c r="BR22" s="626"/>
      <c r="BS22" s="627" t="s">
        <v>129</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283</v>
      </c>
      <c r="C23" s="621"/>
      <c r="D23" s="621"/>
      <c r="E23" s="621"/>
      <c r="F23" s="621"/>
      <c r="G23" s="621"/>
      <c r="H23" s="621"/>
      <c r="I23" s="621"/>
      <c r="J23" s="621"/>
      <c r="K23" s="621"/>
      <c r="L23" s="621"/>
      <c r="M23" s="621"/>
      <c r="N23" s="621"/>
      <c r="O23" s="621"/>
      <c r="P23" s="621"/>
      <c r="Q23" s="622"/>
      <c r="R23" s="623">
        <v>432716</v>
      </c>
      <c r="S23" s="624"/>
      <c r="T23" s="624"/>
      <c r="U23" s="624"/>
      <c r="V23" s="624"/>
      <c r="W23" s="624"/>
      <c r="X23" s="624"/>
      <c r="Y23" s="625"/>
      <c r="Z23" s="626">
        <v>0.2</v>
      </c>
      <c r="AA23" s="626"/>
      <c r="AB23" s="626"/>
      <c r="AC23" s="626"/>
      <c r="AD23" s="627" t="s">
        <v>129</v>
      </c>
      <c r="AE23" s="627"/>
      <c r="AF23" s="627"/>
      <c r="AG23" s="627"/>
      <c r="AH23" s="627"/>
      <c r="AI23" s="627"/>
      <c r="AJ23" s="627"/>
      <c r="AK23" s="627"/>
      <c r="AL23" s="628" t="s">
        <v>129</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7921698</v>
      </c>
      <c r="BH23" s="624"/>
      <c r="BI23" s="624"/>
      <c r="BJ23" s="624"/>
      <c r="BK23" s="624"/>
      <c r="BL23" s="624"/>
      <c r="BM23" s="624"/>
      <c r="BN23" s="625"/>
      <c r="BO23" s="626">
        <v>8.6999999999999993</v>
      </c>
      <c r="BP23" s="626"/>
      <c r="BQ23" s="626"/>
      <c r="BR23" s="626"/>
      <c r="BS23" s="627" t="s">
        <v>245</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2">
      <c r="B24" s="620" t="s">
        <v>290</v>
      </c>
      <c r="C24" s="621"/>
      <c r="D24" s="621"/>
      <c r="E24" s="621"/>
      <c r="F24" s="621"/>
      <c r="G24" s="621"/>
      <c r="H24" s="621"/>
      <c r="I24" s="621"/>
      <c r="J24" s="621"/>
      <c r="K24" s="621"/>
      <c r="L24" s="621"/>
      <c r="M24" s="621"/>
      <c r="N24" s="621"/>
      <c r="O24" s="621"/>
      <c r="P24" s="621"/>
      <c r="Q24" s="622"/>
      <c r="R24" s="623" t="s">
        <v>245</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129</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245</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113635280</v>
      </c>
      <c r="CS24" s="613"/>
      <c r="CT24" s="613"/>
      <c r="CU24" s="613"/>
      <c r="CV24" s="613"/>
      <c r="CW24" s="613"/>
      <c r="CX24" s="613"/>
      <c r="CY24" s="614"/>
      <c r="CZ24" s="617">
        <v>56.8</v>
      </c>
      <c r="DA24" s="618"/>
      <c r="DB24" s="618"/>
      <c r="DC24" s="634"/>
      <c r="DD24" s="653">
        <v>67312996</v>
      </c>
      <c r="DE24" s="613"/>
      <c r="DF24" s="613"/>
      <c r="DG24" s="613"/>
      <c r="DH24" s="613"/>
      <c r="DI24" s="613"/>
      <c r="DJ24" s="613"/>
      <c r="DK24" s="614"/>
      <c r="DL24" s="653">
        <v>65912735</v>
      </c>
      <c r="DM24" s="613"/>
      <c r="DN24" s="613"/>
      <c r="DO24" s="613"/>
      <c r="DP24" s="613"/>
      <c r="DQ24" s="613"/>
      <c r="DR24" s="613"/>
      <c r="DS24" s="613"/>
      <c r="DT24" s="613"/>
      <c r="DU24" s="613"/>
      <c r="DV24" s="614"/>
      <c r="DW24" s="617">
        <v>62.4</v>
      </c>
      <c r="DX24" s="618"/>
      <c r="DY24" s="618"/>
      <c r="DZ24" s="618"/>
      <c r="EA24" s="618"/>
      <c r="EB24" s="618"/>
      <c r="EC24" s="619"/>
    </row>
    <row r="25" spans="2:133" ht="11.25" customHeight="1" x14ac:dyDescent="0.2">
      <c r="B25" s="620" t="s">
        <v>293</v>
      </c>
      <c r="C25" s="621"/>
      <c r="D25" s="621"/>
      <c r="E25" s="621"/>
      <c r="F25" s="621"/>
      <c r="G25" s="621"/>
      <c r="H25" s="621"/>
      <c r="I25" s="621"/>
      <c r="J25" s="621"/>
      <c r="K25" s="621"/>
      <c r="L25" s="621"/>
      <c r="M25" s="621"/>
      <c r="N25" s="621"/>
      <c r="O25" s="621"/>
      <c r="P25" s="621"/>
      <c r="Q25" s="622"/>
      <c r="R25" s="623">
        <v>111079963</v>
      </c>
      <c r="S25" s="624"/>
      <c r="T25" s="624"/>
      <c r="U25" s="624"/>
      <c r="V25" s="624"/>
      <c r="W25" s="624"/>
      <c r="X25" s="624"/>
      <c r="Y25" s="625"/>
      <c r="Z25" s="626">
        <v>55.2</v>
      </c>
      <c r="AA25" s="626"/>
      <c r="AB25" s="626"/>
      <c r="AC25" s="626"/>
      <c r="AD25" s="627">
        <v>102725549</v>
      </c>
      <c r="AE25" s="627"/>
      <c r="AF25" s="627"/>
      <c r="AG25" s="627"/>
      <c r="AH25" s="627"/>
      <c r="AI25" s="627"/>
      <c r="AJ25" s="627"/>
      <c r="AK25" s="627"/>
      <c r="AL25" s="628">
        <v>99</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245</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37337955</v>
      </c>
      <c r="CS25" s="656"/>
      <c r="CT25" s="656"/>
      <c r="CU25" s="656"/>
      <c r="CV25" s="656"/>
      <c r="CW25" s="656"/>
      <c r="CX25" s="656"/>
      <c r="CY25" s="657"/>
      <c r="CZ25" s="628">
        <v>18.7</v>
      </c>
      <c r="DA25" s="654"/>
      <c r="DB25" s="654"/>
      <c r="DC25" s="658"/>
      <c r="DD25" s="632">
        <v>34877139</v>
      </c>
      <c r="DE25" s="656"/>
      <c r="DF25" s="656"/>
      <c r="DG25" s="656"/>
      <c r="DH25" s="656"/>
      <c r="DI25" s="656"/>
      <c r="DJ25" s="656"/>
      <c r="DK25" s="657"/>
      <c r="DL25" s="632">
        <v>34360089</v>
      </c>
      <c r="DM25" s="656"/>
      <c r="DN25" s="656"/>
      <c r="DO25" s="656"/>
      <c r="DP25" s="656"/>
      <c r="DQ25" s="656"/>
      <c r="DR25" s="656"/>
      <c r="DS25" s="656"/>
      <c r="DT25" s="656"/>
      <c r="DU25" s="656"/>
      <c r="DV25" s="657"/>
      <c r="DW25" s="628">
        <v>32.5</v>
      </c>
      <c r="DX25" s="654"/>
      <c r="DY25" s="654"/>
      <c r="DZ25" s="654"/>
      <c r="EA25" s="654"/>
      <c r="EB25" s="654"/>
      <c r="EC25" s="655"/>
    </row>
    <row r="26" spans="2:133" ht="11.25" customHeight="1" x14ac:dyDescent="0.2">
      <c r="B26" s="620" t="s">
        <v>296</v>
      </c>
      <c r="C26" s="621"/>
      <c r="D26" s="621"/>
      <c r="E26" s="621"/>
      <c r="F26" s="621"/>
      <c r="G26" s="621"/>
      <c r="H26" s="621"/>
      <c r="I26" s="621"/>
      <c r="J26" s="621"/>
      <c r="K26" s="621"/>
      <c r="L26" s="621"/>
      <c r="M26" s="621"/>
      <c r="N26" s="621"/>
      <c r="O26" s="621"/>
      <c r="P26" s="621"/>
      <c r="Q26" s="622"/>
      <c r="R26" s="623">
        <v>51772</v>
      </c>
      <c r="S26" s="624"/>
      <c r="T26" s="624"/>
      <c r="U26" s="624"/>
      <c r="V26" s="624"/>
      <c r="W26" s="624"/>
      <c r="X26" s="624"/>
      <c r="Y26" s="625"/>
      <c r="Z26" s="626">
        <v>0</v>
      </c>
      <c r="AA26" s="626"/>
      <c r="AB26" s="626"/>
      <c r="AC26" s="626"/>
      <c r="AD26" s="627">
        <v>51772</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23552900</v>
      </c>
      <c r="CS26" s="624"/>
      <c r="CT26" s="624"/>
      <c r="CU26" s="624"/>
      <c r="CV26" s="624"/>
      <c r="CW26" s="624"/>
      <c r="CX26" s="624"/>
      <c r="CY26" s="625"/>
      <c r="CZ26" s="628">
        <v>11.8</v>
      </c>
      <c r="DA26" s="654"/>
      <c r="DB26" s="654"/>
      <c r="DC26" s="658"/>
      <c r="DD26" s="632">
        <v>22336093</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4"/>
      <c r="DY26" s="654"/>
      <c r="DZ26" s="654"/>
      <c r="EA26" s="654"/>
      <c r="EB26" s="654"/>
      <c r="EC26" s="655"/>
    </row>
    <row r="27" spans="2:133" ht="11.25" customHeight="1" x14ac:dyDescent="0.2">
      <c r="B27" s="620" t="s">
        <v>299</v>
      </c>
      <c r="C27" s="621"/>
      <c r="D27" s="621"/>
      <c r="E27" s="621"/>
      <c r="F27" s="621"/>
      <c r="G27" s="621"/>
      <c r="H27" s="621"/>
      <c r="I27" s="621"/>
      <c r="J27" s="621"/>
      <c r="K27" s="621"/>
      <c r="L27" s="621"/>
      <c r="M27" s="621"/>
      <c r="N27" s="621"/>
      <c r="O27" s="621"/>
      <c r="P27" s="621"/>
      <c r="Q27" s="622"/>
      <c r="R27" s="623">
        <v>544344</v>
      </c>
      <c r="S27" s="624"/>
      <c r="T27" s="624"/>
      <c r="U27" s="624"/>
      <c r="V27" s="624"/>
      <c r="W27" s="624"/>
      <c r="X27" s="624"/>
      <c r="Y27" s="625"/>
      <c r="Z27" s="626">
        <v>0.3</v>
      </c>
      <c r="AA27" s="626"/>
      <c r="AB27" s="626"/>
      <c r="AC27" s="626"/>
      <c r="AD27" s="627" t="s">
        <v>245</v>
      </c>
      <c r="AE27" s="627"/>
      <c r="AF27" s="627"/>
      <c r="AG27" s="627"/>
      <c r="AH27" s="627"/>
      <c r="AI27" s="627"/>
      <c r="AJ27" s="627"/>
      <c r="AK27" s="627"/>
      <c r="AL27" s="628" t="s">
        <v>129</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91169786</v>
      </c>
      <c r="BH27" s="624"/>
      <c r="BI27" s="624"/>
      <c r="BJ27" s="624"/>
      <c r="BK27" s="624"/>
      <c r="BL27" s="624"/>
      <c r="BM27" s="624"/>
      <c r="BN27" s="625"/>
      <c r="BO27" s="626">
        <v>100</v>
      </c>
      <c r="BP27" s="626"/>
      <c r="BQ27" s="626"/>
      <c r="BR27" s="626"/>
      <c r="BS27" s="627">
        <v>864273</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61898857</v>
      </c>
      <c r="CS27" s="656"/>
      <c r="CT27" s="656"/>
      <c r="CU27" s="656"/>
      <c r="CV27" s="656"/>
      <c r="CW27" s="656"/>
      <c r="CX27" s="656"/>
      <c r="CY27" s="657"/>
      <c r="CZ27" s="628">
        <v>30.9</v>
      </c>
      <c r="DA27" s="654"/>
      <c r="DB27" s="654"/>
      <c r="DC27" s="658"/>
      <c r="DD27" s="632">
        <v>18573786</v>
      </c>
      <c r="DE27" s="656"/>
      <c r="DF27" s="656"/>
      <c r="DG27" s="656"/>
      <c r="DH27" s="656"/>
      <c r="DI27" s="656"/>
      <c r="DJ27" s="656"/>
      <c r="DK27" s="657"/>
      <c r="DL27" s="632">
        <v>17690575</v>
      </c>
      <c r="DM27" s="656"/>
      <c r="DN27" s="656"/>
      <c r="DO27" s="656"/>
      <c r="DP27" s="656"/>
      <c r="DQ27" s="656"/>
      <c r="DR27" s="656"/>
      <c r="DS27" s="656"/>
      <c r="DT27" s="656"/>
      <c r="DU27" s="656"/>
      <c r="DV27" s="657"/>
      <c r="DW27" s="628">
        <v>16.7</v>
      </c>
      <c r="DX27" s="654"/>
      <c r="DY27" s="654"/>
      <c r="DZ27" s="654"/>
      <c r="EA27" s="654"/>
      <c r="EB27" s="654"/>
      <c r="EC27" s="655"/>
    </row>
    <row r="28" spans="2:133" ht="11.25" customHeight="1" x14ac:dyDescent="0.2">
      <c r="B28" s="620" t="s">
        <v>302</v>
      </c>
      <c r="C28" s="621"/>
      <c r="D28" s="621"/>
      <c r="E28" s="621"/>
      <c r="F28" s="621"/>
      <c r="G28" s="621"/>
      <c r="H28" s="621"/>
      <c r="I28" s="621"/>
      <c r="J28" s="621"/>
      <c r="K28" s="621"/>
      <c r="L28" s="621"/>
      <c r="M28" s="621"/>
      <c r="N28" s="621"/>
      <c r="O28" s="621"/>
      <c r="P28" s="621"/>
      <c r="Q28" s="622"/>
      <c r="R28" s="623">
        <v>5890473</v>
      </c>
      <c r="S28" s="624"/>
      <c r="T28" s="624"/>
      <c r="U28" s="624"/>
      <c r="V28" s="624"/>
      <c r="W28" s="624"/>
      <c r="X28" s="624"/>
      <c r="Y28" s="625"/>
      <c r="Z28" s="626">
        <v>2.9</v>
      </c>
      <c r="AA28" s="626"/>
      <c r="AB28" s="626"/>
      <c r="AC28" s="626"/>
      <c r="AD28" s="627">
        <v>992472</v>
      </c>
      <c r="AE28" s="627"/>
      <c r="AF28" s="627"/>
      <c r="AG28" s="627"/>
      <c r="AH28" s="627"/>
      <c r="AI28" s="627"/>
      <c r="AJ28" s="627"/>
      <c r="AK28" s="627"/>
      <c r="AL28" s="628">
        <v>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14398468</v>
      </c>
      <c r="CS28" s="624"/>
      <c r="CT28" s="624"/>
      <c r="CU28" s="624"/>
      <c r="CV28" s="624"/>
      <c r="CW28" s="624"/>
      <c r="CX28" s="624"/>
      <c r="CY28" s="625"/>
      <c r="CZ28" s="628">
        <v>7.2</v>
      </c>
      <c r="DA28" s="654"/>
      <c r="DB28" s="654"/>
      <c r="DC28" s="658"/>
      <c r="DD28" s="632">
        <v>13862071</v>
      </c>
      <c r="DE28" s="624"/>
      <c r="DF28" s="624"/>
      <c r="DG28" s="624"/>
      <c r="DH28" s="624"/>
      <c r="DI28" s="624"/>
      <c r="DJ28" s="624"/>
      <c r="DK28" s="625"/>
      <c r="DL28" s="632">
        <v>13862071</v>
      </c>
      <c r="DM28" s="624"/>
      <c r="DN28" s="624"/>
      <c r="DO28" s="624"/>
      <c r="DP28" s="624"/>
      <c r="DQ28" s="624"/>
      <c r="DR28" s="624"/>
      <c r="DS28" s="624"/>
      <c r="DT28" s="624"/>
      <c r="DU28" s="624"/>
      <c r="DV28" s="625"/>
      <c r="DW28" s="628">
        <v>13.1</v>
      </c>
      <c r="DX28" s="654"/>
      <c r="DY28" s="654"/>
      <c r="DZ28" s="654"/>
      <c r="EA28" s="654"/>
      <c r="EB28" s="654"/>
      <c r="EC28" s="655"/>
    </row>
    <row r="29" spans="2:133" ht="11.25" customHeight="1" x14ac:dyDescent="0.2">
      <c r="B29" s="620" t="s">
        <v>304</v>
      </c>
      <c r="C29" s="621"/>
      <c r="D29" s="621"/>
      <c r="E29" s="621"/>
      <c r="F29" s="621"/>
      <c r="G29" s="621"/>
      <c r="H29" s="621"/>
      <c r="I29" s="621"/>
      <c r="J29" s="621"/>
      <c r="K29" s="621"/>
      <c r="L29" s="621"/>
      <c r="M29" s="621"/>
      <c r="N29" s="621"/>
      <c r="O29" s="621"/>
      <c r="P29" s="621"/>
      <c r="Q29" s="622"/>
      <c r="R29" s="623">
        <v>808353</v>
      </c>
      <c r="S29" s="624"/>
      <c r="T29" s="624"/>
      <c r="U29" s="624"/>
      <c r="V29" s="624"/>
      <c r="W29" s="624"/>
      <c r="X29" s="624"/>
      <c r="Y29" s="625"/>
      <c r="Z29" s="626">
        <v>0.4</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72</v>
      </c>
      <c r="CG29" s="621"/>
      <c r="CH29" s="621"/>
      <c r="CI29" s="621"/>
      <c r="CJ29" s="621"/>
      <c r="CK29" s="621"/>
      <c r="CL29" s="621"/>
      <c r="CM29" s="621"/>
      <c r="CN29" s="621"/>
      <c r="CO29" s="621"/>
      <c r="CP29" s="621"/>
      <c r="CQ29" s="622"/>
      <c r="CR29" s="623">
        <v>14398182</v>
      </c>
      <c r="CS29" s="656"/>
      <c r="CT29" s="656"/>
      <c r="CU29" s="656"/>
      <c r="CV29" s="656"/>
      <c r="CW29" s="656"/>
      <c r="CX29" s="656"/>
      <c r="CY29" s="657"/>
      <c r="CZ29" s="628">
        <v>7.2</v>
      </c>
      <c r="DA29" s="654"/>
      <c r="DB29" s="654"/>
      <c r="DC29" s="658"/>
      <c r="DD29" s="632">
        <v>13861785</v>
      </c>
      <c r="DE29" s="656"/>
      <c r="DF29" s="656"/>
      <c r="DG29" s="656"/>
      <c r="DH29" s="656"/>
      <c r="DI29" s="656"/>
      <c r="DJ29" s="656"/>
      <c r="DK29" s="657"/>
      <c r="DL29" s="632">
        <v>13861785</v>
      </c>
      <c r="DM29" s="656"/>
      <c r="DN29" s="656"/>
      <c r="DO29" s="656"/>
      <c r="DP29" s="656"/>
      <c r="DQ29" s="656"/>
      <c r="DR29" s="656"/>
      <c r="DS29" s="656"/>
      <c r="DT29" s="656"/>
      <c r="DU29" s="656"/>
      <c r="DV29" s="657"/>
      <c r="DW29" s="628">
        <v>13.1</v>
      </c>
      <c r="DX29" s="654"/>
      <c r="DY29" s="654"/>
      <c r="DZ29" s="654"/>
      <c r="EA29" s="654"/>
      <c r="EB29" s="654"/>
      <c r="EC29" s="655"/>
    </row>
    <row r="30" spans="2:133" ht="11.25" customHeight="1" x14ac:dyDescent="0.2">
      <c r="B30" s="620" t="s">
        <v>306</v>
      </c>
      <c r="C30" s="621"/>
      <c r="D30" s="621"/>
      <c r="E30" s="621"/>
      <c r="F30" s="621"/>
      <c r="G30" s="621"/>
      <c r="H30" s="621"/>
      <c r="I30" s="621"/>
      <c r="J30" s="621"/>
      <c r="K30" s="621"/>
      <c r="L30" s="621"/>
      <c r="M30" s="621"/>
      <c r="N30" s="621"/>
      <c r="O30" s="621"/>
      <c r="P30" s="621"/>
      <c r="Q30" s="622"/>
      <c r="R30" s="623">
        <v>46116442</v>
      </c>
      <c r="S30" s="624"/>
      <c r="T30" s="624"/>
      <c r="U30" s="624"/>
      <c r="V30" s="624"/>
      <c r="W30" s="624"/>
      <c r="X30" s="624"/>
      <c r="Y30" s="625"/>
      <c r="Z30" s="626">
        <v>22.9</v>
      </c>
      <c r="AA30" s="626"/>
      <c r="AB30" s="626"/>
      <c r="AC30" s="626"/>
      <c r="AD30" s="627" t="s">
        <v>129</v>
      </c>
      <c r="AE30" s="627"/>
      <c r="AF30" s="627"/>
      <c r="AG30" s="627"/>
      <c r="AH30" s="627"/>
      <c r="AI30" s="627"/>
      <c r="AJ30" s="627"/>
      <c r="AK30" s="627"/>
      <c r="AL30" s="628" t="s">
        <v>129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13816219</v>
      </c>
      <c r="CS30" s="624"/>
      <c r="CT30" s="624"/>
      <c r="CU30" s="624"/>
      <c r="CV30" s="624"/>
      <c r="CW30" s="624"/>
      <c r="CX30" s="624"/>
      <c r="CY30" s="625"/>
      <c r="CZ30" s="628">
        <v>6.9</v>
      </c>
      <c r="DA30" s="654"/>
      <c r="DB30" s="654"/>
      <c r="DC30" s="658"/>
      <c r="DD30" s="632">
        <v>13331495</v>
      </c>
      <c r="DE30" s="624"/>
      <c r="DF30" s="624"/>
      <c r="DG30" s="624"/>
      <c r="DH30" s="624"/>
      <c r="DI30" s="624"/>
      <c r="DJ30" s="624"/>
      <c r="DK30" s="625"/>
      <c r="DL30" s="632">
        <v>13331495</v>
      </c>
      <c r="DM30" s="624"/>
      <c r="DN30" s="624"/>
      <c r="DO30" s="624"/>
      <c r="DP30" s="624"/>
      <c r="DQ30" s="624"/>
      <c r="DR30" s="624"/>
      <c r="DS30" s="624"/>
      <c r="DT30" s="624"/>
      <c r="DU30" s="624"/>
      <c r="DV30" s="625"/>
      <c r="DW30" s="628">
        <v>12.6</v>
      </c>
      <c r="DX30" s="654"/>
      <c r="DY30" s="654"/>
      <c r="DZ30" s="654"/>
      <c r="EA30" s="654"/>
      <c r="EB30" s="654"/>
      <c r="EC30" s="655"/>
    </row>
    <row r="31" spans="2:133" ht="11.25" customHeight="1" x14ac:dyDescent="0.2">
      <c r="B31" s="636" t="s">
        <v>310</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245</v>
      </c>
      <c r="AA31" s="626"/>
      <c r="AB31" s="626"/>
      <c r="AC31" s="626"/>
      <c r="AD31" s="627" t="s">
        <v>245</v>
      </c>
      <c r="AE31" s="627"/>
      <c r="AF31" s="627"/>
      <c r="AG31" s="627"/>
      <c r="AH31" s="627"/>
      <c r="AI31" s="627"/>
      <c r="AJ31" s="627"/>
      <c r="AK31" s="627"/>
      <c r="AL31" s="628" t="s">
        <v>129</v>
      </c>
      <c r="AM31" s="629"/>
      <c r="AN31" s="629"/>
      <c r="AO31" s="630"/>
      <c r="AP31" s="669" t="s">
        <v>311</v>
      </c>
      <c r="AQ31" s="670"/>
      <c r="AR31" s="670"/>
      <c r="AS31" s="670"/>
      <c r="AT31" s="675" t="s">
        <v>312</v>
      </c>
      <c r="AU31" s="218"/>
      <c r="AV31" s="218"/>
      <c r="AW31" s="218"/>
      <c r="AX31" s="609" t="s">
        <v>187</v>
      </c>
      <c r="AY31" s="610"/>
      <c r="AZ31" s="610"/>
      <c r="BA31" s="610"/>
      <c r="BB31" s="610"/>
      <c r="BC31" s="610"/>
      <c r="BD31" s="610"/>
      <c r="BE31" s="610"/>
      <c r="BF31" s="611"/>
      <c r="BG31" s="679">
        <v>99.5</v>
      </c>
      <c r="BH31" s="667"/>
      <c r="BI31" s="667"/>
      <c r="BJ31" s="667"/>
      <c r="BK31" s="667"/>
      <c r="BL31" s="667"/>
      <c r="BM31" s="618">
        <v>98.3</v>
      </c>
      <c r="BN31" s="667"/>
      <c r="BO31" s="667"/>
      <c r="BP31" s="667"/>
      <c r="BQ31" s="668"/>
      <c r="BR31" s="679">
        <v>99.6</v>
      </c>
      <c r="BS31" s="667"/>
      <c r="BT31" s="667"/>
      <c r="BU31" s="667"/>
      <c r="BV31" s="667"/>
      <c r="BW31" s="667"/>
      <c r="BX31" s="618">
        <v>98.3</v>
      </c>
      <c r="BY31" s="667"/>
      <c r="BZ31" s="667"/>
      <c r="CA31" s="667"/>
      <c r="CB31" s="668"/>
      <c r="CD31" s="661"/>
      <c r="CE31" s="662"/>
      <c r="CF31" s="620" t="s">
        <v>313</v>
      </c>
      <c r="CG31" s="621"/>
      <c r="CH31" s="621"/>
      <c r="CI31" s="621"/>
      <c r="CJ31" s="621"/>
      <c r="CK31" s="621"/>
      <c r="CL31" s="621"/>
      <c r="CM31" s="621"/>
      <c r="CN31" s="621"/>
      <c r="CO31" s="621"/>
      <c r="CP31" s="621"/>
      <c r="CQ31" s="622"/>
      <c r="CR31" s="623">
        <v>581963</v>
      </c>
      <c r="CS31" s="656"/>
      <c r="CT31" s="656"/>
      <c r="CU31" s="656"/>
      <c r="CV31" s="656"/>
      <c r="CW31" s="656"/>
      <c r="CX31" s="656"/>
      <c r="CY31" s="657"/>
      <c r="CZ31" s="628">
        <v>0.3</v>
      </c>
      <c r="DA31" s="654"/>
      <c r="DB31" s="654"/>
      <c r="DC31" s="658"/>
      <c r="DD31" s="632">
        <v>530290</v>
      </c>
      <c r="DE31" s="656"/>
      <c r="DF31" s="656"/>
      <c r="DG31" s="656"/>
      <c r="DH31" s="656"/>
      <c r="DI31" s="656"/>
      <c r="DJ31" s="656"/>
      <c r="DK31" s="657"/>
      <c r="DL31" s="632">
        <v>530290</v>
      </c>
      <c r="DM31" s="656"/>
      <c r="DN31" s="656"/>
      <c r="DO31" s="656"/>
      <c r="DP31" s="656"/>
      <c r="DQ31" s="656"/>
      <c r="DR31" s="656"/>
      <c r="DS31" s="656"/>
      <c r="DT31" s="656"/>
      <c r="DU31" s="656"/>
      <c r="DV31" s="657"/>
      <c r="DW31" s="628">
        <v>0.5</v>
      </c>
      <c r="DX31" s="654"/>
      <c r="DY31" s="654"/>
      <c r="DZ31" s="654"/>
      <c r="EA31" s="654"/>
      <c r="EB31" s="654"/>
      <c r="EC31" s="655"/>
    </row>
    <row r="32" spans="2:133" ht="11.25" customHeight="1" x14ac:dyDescent="0.2">
      <c r="B32" s="620" t="s">
        <v>314</v>
      </c>
      <c r="C32" s="621"/>
      <c r="D32" s="621"/>
      <c r="E32" s="621"/>
      <c r="F32" s="621"/>
      <c r="G32" s="621"/>
      <c r="H32" s="621"/>
      <c r="I32" s="621"/>
      <c r="J32" s="621"/>
      <c r="K32" s="621"/>
      <c r="L32" s="621"/>
      <c r="M32" s="621"/>
      <c r="N32" s="621"/>
      <c r="O32" s="621"/>
      <c r="P32" s="621"/>
      <c r="Q32" s="622"/>
      <c r="R32" s="623">
        <v>13645737</v>
      </c>
      <c r="S32" s="624"/>
      <c r="T32" s="624"/>
      <c r="U32" s="624"/>
      <c r="V32" s="624"/>
      <c r="W32" s="624"/>
      <c r="X32" s="624"/>
      <c r="Y32" s="625"/>
      <c r="Z32" s="626">
        <v>6.8</v>
      </c>
      <c r="AA32" s="626"/>
      <c r="AB32" s="626"/>
      <c r="AC32" s="626"/>
      <c r="AD32" s="627" t="s">
        <v>245</v>
      </c>
      <c r="AE32" s="627"/>
      <c r="AF32" s="627"/>
      <c r="AG32" s="627"/>
      <c r="AH32" s="627"/>
      <c r="AI32" s="627"/>
      <c r="AJ32" s="627"/>
      <c r="AK32" s="627"/>
      <c r="AL32" s="628" t="s">
        <v>129</v>
      </c>
      <c r="AM32" s="629"/>
      <c r="AN32" s="629"/>
      <c r="AO32" s="630"/>
      <c r="AP32" s="671"/>
      <c r="AQ32" s="672"/>
      <c r="AR32" s="672"/>
      <c r="AS32" s="672"/>
      <c r="AT32" s="676"/>
      <c r="AU32" s="214" t="s">
        <v>315</v>
      </c>
      <c r="AX32" s="620" t="s">
        <v>316</v>
      </c>
      <c r="AY32" s="621"/>
      <c r="AZ32" s="621"/>
      <c r="BA32" s="621"/>
      <c r="BB32" s="621"/>
      <c r="BC32" s="621"/>
      <c r="BD32" s="621"/>
      <c r="BE32" s="621"/>
      <c r="BF32" s="622"/>
      <c r="BG32" s="680">
        <v>99.4</v>
      </c>
      <c r="BH32" s="656"/>
      <c r="BI32" s="656"/>
      <c r="BJ32" s="656"/>
      <c r="BK32" s="656"/>
      <c r="BL32" s="656"/>
      <c r="BM32" s="629">
        <v>98.8</v>
      </c>
      <c r="BN32" s="656"/>
      <c r="BO32" s="656"/>
      <c r="BP32" s="656"/>
      <c r="BQ32" s="678"/>
      <c r="BR32" s="680">
        <v>99.5</v>
      </c>
      <c r="BS32" s="656"/>
      <c r="BT32" s="656"/>
      <c r="BU32" s="656"/>
      <c r="BV32" s="656"/>
      <c r="BW32" s="656"/>
      <c r="BX32" s="629">
        <v>98.7</v>
      </c>
      <c r="BY32" s="656"/>
      <c r="BZ32" s="656"/>
      <c r="CA32" s="656"/>
      <c r="CB32" s="678"/>
      <c r="CD32" s="663"/>
      <c r="CE32" s="664"/>
      <c r="CF32" s="620" t="s">
        <v>317</v>
      </c>
      <c r="CG32" s="621"/>
      <c r="CH32" s="621"/>
      <c r="CI32" s="621"/>
      <c r="CJ32" s="621"/>
      <c r="CK32" s="621"/>
      <c r="CL32" s="621"/>
      <c r="CM32" s="621"/>
      <c r="CN32" s="621"/>
      <c r="CO32" s="621"/>
      <c r="CP32" s="621"/>
      <c r="CQ32" s="622"/>
      <c r="CR32" s="623">
        <v>286</v>
      </c>
      <c r="CS32" s="624"/>
      <c r="CT32" s="624"/>
      <c r="CU32" s="624"/>
      <c r="CV32" s="624"/>
      <c r="CW32" s="624"/>
      <c r="CX32" s="624"/>
      <c r="CY32" s="625"/>
      <c r="CZ32" s="628">
        <v>0</v>
      </c>
      <c r="DA32" s="654"/>
      <c r="DB32" s="654"/>
      <c r="DC32" s="658"/>
      <c r="DD32" s="632">
        <v>286</v>
      </c>
      <c r="DE32" s="624"/>
      <c r="DF32" s="624"/>
      <c r="DG32" s="624"/>
      <c r="DH32" s="624"/>
      <c r="DI32" s="624"/>
      <c r="DJ32" s="624"/>
      <c r="DK32" s="625"/>
      <c r="DL32" s="632">
        <v>286</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2">
      <c r="B33" s="620" t="s">
        <v>318</v>
      </c>
      <c r="C33" s="621"/>
      <c r="D33" s="621"/>
      <c r="E33" s="621"/>
      <c r="F33" s="621"/>
      <c r="G33" s="621"/>
      <c r="H33" s="621"/>
      <c r="I33" s="621"/>
      <c r="J33" s="621"/>
      <c r="K33" s="621"/>
      <c r="L33" s="621"/>
      <c r="M33" s="621"/>
      <c r="N33" s="621"/>
      <c r="O33" s="621"/>
      <c r="P33" s="621"/>
      <c r="Q33" s="622"/>
      <c r="R33" s="623">
        <v>705894</v>
      </c>
      <c r="S33" s="624"/>
      <c r="T33" s="624"/>
      <c r="U33" s="624"/>
      <c r="V33" s="624"/>
      <c r="W33" s="624"/>
      <c r="X33" s="624"/>
      <c r="Y33" s="625"/>
      <c r="Z33" s="626">
        <v>0.4</v>
      </c>
      <c r="AA33" s="626"/>
      <c r="AB33" s="626"/>
      <c r="AC33" s="626"/>
      <c r="AD33" s="627" t="s">
        <v>245</v>
      </c>
      <c r="AE33" s="627"/>
      <c r="AF33" s="627"/>
      <c r="AG33" s="627"/>
      <c r="AH33" s="627"/>
      <c r="AI33" s="627"/>
      <c r="AJ33" s="627"/>
      <c r="AK33" s="627"/>
      <c r="AL33" s="628" t="s">
        <v>129</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99.7</v>
      </c>
      <c r="BH33" s="682"/>
      <c r="BI33" s="682"/>
      <c r="BJ33" s="682"/>
      <c r="BK33" s="682"/>
      <c r="BL33" s="682"/>
      <c r="BM33" s="683">
        <v>99.1</v>
      </c>
      <c r="BN33" s="682"/>
      <c r="BO33" s="682"/>
      <c r="BP33" s="682"/>
      <c r="BQ33" s="684"/>
      <c r="BR33" s="681">
        <v>99.7</v>
      </c>
      <c r="BS33" s="682"/>
      <c r="BT33" s="682"/>
      <c r="BU33" s="682"/>
      <c r="BV33" s="682"/>
      <c r="BW33" s="682"/>
      <c r="BX33" s="683">
        <v>99</v>
      </c>
      <c r="BY33" s="682"/>
      <c r="BZ33" s="682"/>
      <c r="CA33" s="682"/>
      <c r="CB33" s="684"/>
      <c r="CD33" s="620" t="s">
        <v>320</v>
      </c>
      <c r="CE33" s="621"/>
      <c r="CF33" s="621"/>
      <c r="CG33" s="621"/>
      <c r="CH33" s="621"/>
      <c r="CI33" s="621"/>
      <c r="CJ33" s="621"/>
      <c r="CK33" s="621"/>
      <c r="CL33" s="621"/>
      <c r="CM33" s="621"/>
      <c r="CN33" s="621"/>
      <c r="CO33" s="621"/>
      <c r="CP33" s="621"/>
      <c r="CQ33" s="622"/>
      <c r="CR33" s="623">
        <v>70792067</v>
      </c>
      <c r="CS33" s="656"/>
      <c r="CT33" s="656"/>
      <c r="CU33" s="656"/>
      <c r="CV33" s="656"/>
      <c r="CW33" s="656"/>
      <c r="CX33" s="656"/>
      <c r="CY33" s="657"/>
      <c r="CZ33" s="628">
        <v>35.4</v>
      </c>
      <c r="DA33" s="654"/>
      <c r="DB33" s="654"/>
      <c r="DC33" s="658"/>
      <c r="DD33" s="632">
        <v>52586010</v>
      </c>
      <c r="DE33" s="656"/>
      <c r="DF33" s="656"/>
      <c r="DG33" s="656"/>
      <c r="DH33" s="656"/>
      <c r="DI33" s="656"/>
      <c r="DJ33" s="656"/>
      <c r="DK33" s="657"/>
      <c r="DL33" s="632">
        <v>36188158</v>
      </c>
      <c r="DM33" s="656"/>
      <c r="DN33" s="656"/>
      <c r="DO33" s="656"/>
      <c r="DP33" s="656"/>
      <c r="DQ33" s="656"/>
      <c r="DR33" s="656"/>
      <c r="DS33" s="656"/>
      <c r="DT33" s="656"/>
      <c r="DU33" s="656"/>
      <c r="DV33" s="657"/>
      <c r="DW33" s="628">
        <v>34.200000000000003</v>
      </c>
      <c r="DX33" s="654"/>
      <c r="DY33" s="654"/>
      <c r="DZ33" s="654"/>
      <c r="EA33" s="654"/>
      <c r="EB33" s="654"/>
      <c r="EC33" s="655"/>
    </row>
    <row r="34" spans="2:133" ht="11.25" customHeight="1" x14ac:dyDescent="0.2">
      <c r="B34" s="620" t="s">
        <v>321</v>
      </c>
      <c r="C34" s="621"/>
      <c r="D34" s="621"/>
      <c r="E34" s="621"/>
      <c r="F34" s="621"/>
      <c r="G34" s="621"/>
      <c r="H34" s="621"/>
      <c r="I34" s="621"/>
      <c r="J34" s="621"/>
      <c r="K34" s="621"/>
      <c r="L34" s="621"/>
      <c r="M34" s="621"/>
      <c r="N34" s="621"/>
      <c r="O34" s="621"/>
      <c r="P34" s="621"/>
      <c r="Q34" s="622"/>
      <c r="R34" s="623">
        <v>362278</v>
      </c>
      <c r="S34" s="624"/>
      <c r="T34" s="624"/>
      <c r="U34" s="624"/>
      <c r="V34" s="624"/>
      <c r="W34" s="624"/>
      <c r="X34" s="624"/>
      <c r="Y34" s="625"/>
      <c r="Z34" s="626">
        <v>0.2</v>
      </c>
      <c r="AA34" s="626"/>
      <c r="AB34" s="626"/>
      <c r="AC34" s="626"/>
      <c r="AD34" s="627" t="s">
        <v>245</v>
      </c>
      <c r="AE34" s="627"/>
      <c r="AF34" s="627"/>
      <c r="AG34" s="627"/>
      <c r="AH34" s="627"/>
      <c r="AI34" s="627"/>
      <c r="AJ34" s="627"/>
      <c r="AK34" s="627"/>
      <c r="AL34" s="628" t="s">
        <v>245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29620161</v>
      </c>
      <c r="CS34" s="624"/>
      <c r="CT34" s="624"/>
      <c r="CU34" s="624"/>
      <c r="CV34" s="624"/>
      <c r="CW34" s="624"/>
      <c r="CX34" s="624"/>
      <c r="CY34" s="625"/>
      <c r="CZ34" s="628">
        <v>14.8</v>
      </c>
      <c r="DA34" s="654"/>
      <c r="DB34" s="654"/>
      <c r="DC34" s="658"/>
      <c r="DD34" s="632">
        <v>17559423</v>
      </c>
      <c r="DE34" s="624"/>
      <c r="DF34" s="624"/>
      <c r="DG34" s="624"/>
      <c r="DH34" s="624"/>
      <c r="DI34" s="624"/>
      <c r="DJ34" s="624"/>
      <c r="DK34" s="625"/>
      <c r="DL34" s="632">
        <v>14910722</v>
      </c>
      <c r="DM34" s="624"/>
      <c r="DN34" s="624"/>
      <c r="DO34" s="624"/>
      <c r="DP34" s="624"/>
      <c r="DQ34" s="624"/>
      <c r="DR34" s="624"/>
      <c r="DS34" s="624"/>
      <c r="DT34" s="624"/>
      <c r="DU34" s="624"/>
      <c r="DV34" s="625"/>
      <c r="DW34" s="628">
        <v>14.1</v>
      </c>
      <c r="DX34" s="654"/>
      <c r="DY34" s="654"/>
      <c r="DZ34" s="654"/>
      <c r="EA34" s="654"/>
      <c r="EB34" s="654"/>
      <c r="EC34" s="655"/>
    </row>
    <row r="35" spans="2:133" ht="11.25" customHeight="1" x14ac:dyDescent="0.2">
      <c r="B35" s="620" t="s">
        <v>323</v>
      </c>
      <c r="C35" s="621"/>
      <c r="D35" s="621"/>
      <c r="E35" s="621"/>
      <c r="F35" s="621"/>
      <c r="G35" s="621"/>
      <c r="H35" s="621"/>
      <c r="I35" s="621"/>
      <c r="J35" s="621"/>
      <c r="K35" s="621"/>
      <c r="L35" s="621"/>
      <c r="M35" s="621"/>
      <c r="N35" s="621"/>
      <c r="O35" s="621"/>
      <c r="P35" s="621"/>
      <c r="Q35" s="622"/>
      <c r="R35" s="623">
        <v>3098881</v>
      </c>
      <c r="S35" s="624"/>
      <c r="T35" s="624"/>
      <c r="U35" s="624"/>
      <c r="V35" s="624"/>
      <c r="W35" s="624"/>
      <c r="X35" s="624"/>
      <c r="Y35" s="625"/>
      <c r="Z35" s="626">
        <v>1.5</v>
      </c>
      <c r="AA35" s="626"/>
      <c r="AB35" s="626"/>
      <c r="AC35" s="626"/>
      <c r="AD35" s="627" t="s">
        <v>245</v>
      </c>
      <c r="AE35" s="627"/>
      <c r="AF35" s="627"/>
      <c r="AG35" s="627"/>
      <c r="AH35" s="627"/>
      <c r="AI35" s="627"/>
      <c r="AJ35" s="627"/>
      <c r="AK35" s="627"/>
      <c r="AL35" s="628" t="s">
        <v>129</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4338350</v>
      </c>
      <c r="CS35" s="656"/>
      <c r="CT35" s="656"/>
      <c r="CU35" s="656"/>
      <c r="CV35" s="656"/>
      <c r="CW35" s="656"/>
      <c r="CX35" s="656"/>
      <c r="CY35" s="657"/>
      <c r="CZ35" s="628">
        <v>2.2000000000000002</v>
      </c>
      <c r="DA35" s="654"/>
      <c r="DB35" s="654"/>
      <c r="DC35" s="658"/>
      <c r="DD35" s="632">
        <v>3602525</v>
      </c>
      <c r="DE35" s="656"/>
      <c r="DF35" s="656"/>
      <c r="DG35" s="656"/>
      <c r="DH35" s="656"/>
      <c r="DI35" s="656"/>
      <c r="DJ35" s="656"/>
      <c r="DK35" s="657"/>
      <c r="DL35" s="632">
        <v>3596356</v>
      </c>
      <c r="DM35" s="656"/>
      <c r="DN35" s="656"/>
      <c r="DO35" s="656"/>
      <c r="DP35" s="656"/>
      <c r="DQ35" s="656"/>
      <c r="DR35" s="656"/>
      <c r="DS35" s="656"/>
      <c r="DT35" s="656"/>
      <c r="DU35" s="656"/>
      <c r="DV35" s="657"/>
      <c r="DW35" s="628">
        <v>3.4</v>
      </c>
      <c r="DX35" s="654"/>
      <c r="DY35" s="654"/>
      <c r="DZ35" s="654"/>
      <c r="EA35" s="654"/>
      <c r="EB35" s="654"/>
      <c r="EC35" s="655"/>
    </row>
    <row r="36" spans="2:133" ht="11.25" customHeight="1" x14ac:dyDescent="0.2">
      <c r="B36" s="620" t="s">
        <v>327</v>
      </c>
      <c r="C36" s="621"/>
      <c r="D36" s="621"/>
      <c r="E36" s="621"/>
      <c r="F36" s="621"/>
      <c r="G36" s="621"/>
      <c r="H36" s="621"/>
      <c r="I36" s="621"/>
      <c r="J36" s="621"/>
      <c r="K36" s="621"/>
      <c r="L36" s="621"/>
      <c r="M36" s="621"/>
      <c r="N36" s="621"/>
      <c r="O36" s="621"/>
      <c r="P36" s="621"/>
      <c r="Q36" s="622"/>
      <c r="R36" s="623">
        <v>5564105</v>
      </c>
      <c r="S36" s="624"/>
      <c r="T36" s="624"/>
      <c r="U36" s="624"/>
      <c r="V36" s="624"/>
      <c r="W36" s="624"/>
      <c r="X36" s="624"/>
      <c r="Y36" s="625"/>
      <c r="Z36" s="626">
        <v>2.8</v>
      </c>
      <c r="AA36" s="626"/>
      <c r="AB36" s="626"/>
      <c r="AC36" s="626"/>
      <c r="AD36" s="627" t="s">
        <v>129</v>
      </c>
      <c r="AE36" s="627"/>
      <c r="AF36" s="627"/>
      <c r="AG36" s="627"/>
      <c r="AH36" s="627"/>
      <c r="AI36" s="627"/>
      <c r="AJ36" s="627"/>
      <c r="AK36" s="627"/>
      <c r="AL36" s="628" t="s">
        <v>245</v>
      </c>
      <c r="AM36" s="629"/>
      <c r="AN36" s="629"/>
      <c r="AO36" s="630"/>
      <c r="AP36" s="222"/>
      <c r="AQ36" s="689" t="s">
        <v>328</v>
      </c>
      <c r="AR36" s="690"/>
      <c r="AS36" s="690"/>
      <c r="AT36" s="690"/>
      <c r="AU36" s="690"/>
      <c r="AV36" s="690"/>
      <c r="AW36" s="690"/>
      <c r="AX36" s="690"/>
      <c r="AY36" s="691"/>
      <c r="AZ36" s="612">
        <v>21524707</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483200</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12159493</v>
      </c>
      <c r="CS36" s="624"/>
      <c r="CT36" s="624"/>
      <c r="CU36" s="624"/>
      <c r="CV36" s="624"/>
      <c r="CW36" s="624"/>
      <c r="CX36" s="624"/>
      <c r="CY36" s="625"/>
      <c r="CZ36" s="628">
        <v>6.1</v>
      </c>
      <c r="DA36" s="654"/>
      <c r="DB36" s="654"/>
      <c r="DC36" s="658"/>
      <c r="DD36" s="632">
        <v>10800556</v>
      </c>
      <c r="DE36" s="624"/>
      <c r="DF36" s="624"/>
      <c r="DG36" s="624"/>
      <c r="DH36" s="624"/>
      <c r="DI36" s="624"/>
      <c r="DJ36" s="624"/>
      <c r="DK36" s="625"/>
      <c r="DL36" s="632">
        <v>6233664</v>
      </c>
      <c r="DM36" s="624"/>
      <c r="DN36" s="624"/>
      <c r="DO36" s="624"/>
      <c r="DP36" s="624"/>
      <c r="DQ36" s="624"/>
      <c r="DR36" s="624"/>
      <c r="DS36" s="624"/>
      <c r="DT36" s="624"/>
      <c r="DU36" s="624"/>
      <c r="DV36" s="625"/>
      <c r="DW36" s="628">
        <v>5.9</v>
      </c>
      <c r="DX36" s="654"/>
      <c r="DY36" s="654"/>
      <c r="DZ36" s="654"/>
      <c r="EA36" s="654"/>
      <c r="EB36" s="654"/>
      <c r="EC36" s="655"/>
    </row>
    <row r="37" spans="2:133" ht="11.25" customHeight="1" x14ac:dyDescent="0.2">
      <c r="B37" s="620" t="s">
        <v>331</v>
      </c>
      <c r="C37" s="621"/>
      <c r="D37" s="621"/>
      <c r="E37" s="621"/>
      <c r="F37" s="621"/>
      <c r="G37" s="621"/>
      <c r="H37" s="621"/>
      <c r="I37" s="621"/>
      <c r="J37" s="621"/>
      <c r="K37" s="621"/>
      <c r="L37" s="621"/>
      <c r="M37" s="621"/>
      <c r="N37" s="621"/>
      <c r="O37" s="621"/>
      <c r="P37" s="621"/>
      <c r="Q37" s="622"/>
      <c r="R37" s="623">
        <v>3754399</v>
      </c>
      <c r="S37" s="624"/>
      <c r="T37" s="624"/>
      <c r="U37" s="624"/>
      <c r="V37" s="624"/>
      <c r="W37" s="624"/>
      <c r="X37" s="624"/>
      <c r="Y37" s="625"/>
      <c r="Z37" s="626">
        <v>1.9</v>
      </c>
      <c r="AA37" s="626"/>
      <c r="AB37" s="626"/>
      <c r="AC37" s="626"/>
      <c r="AD37" s="627">
        <v>20399</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3335648</v>
      </c>
      <c r="BA37" s="624"/>
      <c r="BB37" s="624"/>
      <c r="BC37" s="624"/>
      <c r="BD37" s="656"/>
      <c r="BE37" s="656"/>
      <c r="BF37" s="678"/>
      <c r="BG37" s="620" t="s">
        <v>333</v>
      </c>
      <c r="BH37" s="621"/>
      <c r="BI37" s="621"/>
      <c r="BJ37" s="621"/>
      <c r="BK37" s="621"/>
      <c r="BL37" s="621"/>
      <c r="BM37" s="621"/>
      <c r="BN37" s="621"/>
      <c r="BO37" s="621"/>
      <c r="BP37" s="621"/>
      <c r="BQ37" s="621"/>
      <c r="BR37" s="621"/>
      <c r="BS37" s="621"/>
      <c r="BT37" s="621"/>
      <c r="BU37" s="622"/>
      <c r="BV37" s="623">
        <v>-1035523</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49870</v>
      </c>
      <c r="CS37" s="656"/>
      <c r="CT37" s="656"/>
      <c r="CU37" s="656"/>
      <c r="CV37" s="656"/>
      <c r="CW37" s="656"/>
      <c r="CX37" s="656"/>
      <c r="CY37" s="657"/>
      <c r="CZ37" s="628">
        <v>0</v>
      </c>
      <c r="DA37" s="654"/>
      <c r="DB37" s="654"/>
      <c r="DC37" s="658"/>
      <c r="DD37" s="632">
        <v>49870</v>
      </c>
      <c r="DE37" s="656"/>
      <c r="DF37" s="656"/>
      <c r="DG37" s="656"/>
      <c r="DH37" s="656"/>
      <c r="DI37" s="656"/>
      <c r="DJ37" s="656"/>
      <c r="DK37" s="657"/>
      <c r="DL37" s="632">
        <v>49817</v>
      </c>
      <c r="DM37" s="656"/>
      <c r="DN37" s="656"/>
      <c r="DO37" s="656"/>
      <c r="DP37" s="656"/>
      <c r="DQ37" s="656"/>
      <c r="DR37" s="656"/>
      <c r="DS37" s="656"/>
      <c r="DT37" s="656"/>
      <c r="DU37" s="656"/>
      <c r="DV37" s="657"/>
      <c r="DW37" s="628">
        <v>0</v>
      </c>
      <c r="DX37" s="654"/>
      <c r="DY37" s="654"/>
      <c r="DZ37" s="654"/>
      <c r="EA37" s="654"/>
      <c r="EB37" s="654"/>
      <c r="EC37" s="655"/>
    </row>
    <row r="38" spans="2:133" ht="11.25" customHeight="1" x14ac:dyDescent="0.2">
      <c r="B38" s="620" t="s">
        <v>335</v>
      </c>
      <c r="C38" s="621"/>
      <c r="D38" s="621"/>
      <c r="E38" s="621"/>
      <c r="F38" s="621"/>
      <c r="G38" s="621"/>
      <c r="H38" s="621"/>
      <c r="I38" s="621"/>
      <c r="J38" s="621"/>
      <c r="K38" s="621"/>
      <c r="L38" s="621"/>
      <c r="M38" s="621"/>
      <c r="N38" s="621"/>
      <c r="O38" s="621"/>
      <c r="P38" s="621"/>
      <c r="Q38" s="622"/>
      <c r="R38" s="623">
        <v>9444900</v>
      </c>
      <c r="S38" s="624"/>
      <c r="T38" s="624"/>
      <c r="U38" s="624"/>
      <c r="V38" s="624"/>
      <c r="W38" s="624"/>
      <c r="X38" s="624"/>
      <c r="Y38" s="625"/>
      <c r="Z38" s="626">
        <v>4.7</v>
      </c>
      <c r="AA38" s="626"/>
      <c r="AB38" s="626"/>
      <c r="AC38" s="626"/>
      <c r="AD38" s="627" t="s">
        <v>129</v>
      </c>
      <c r="AE38" s="627"/>
      <c r="AF38" s="627"/>
      <c r="AG38" s="627"/>
      <c r="AH38" s="627"/>
      <c r="AI38" s="627"/>
      <c r="AJ38" s="627"/>
      <c r="AK38" s="627"/>
      <c r="AL38" s="628" t="s">
        <v>129</v>
      </c>
      <c r="AM38" s="629"/>
      <c r="AN38" s="629"/>
      <c r="AO38" s="630"/>
      <c r="AQ38" s="686" t="s">
        <v>336</v>
      </c>
      <c r="AR38" s="687"/>
      <c r="AS38" s="687"/>
      <c r="AT38" s="687"/>
      <c r="AU38" s="687"/>
      <c r="AV38" s="687"/>
      <c r="AW38" s="687"/>
      <c r="AX38" s="687"/>
      <c r="AY38" s="688"/>
      <c r="AZ38" s="623">
        <v>1090653</v>
      </c>
      <c r="BA38" s="624"/>
      <c r="BB38" s="624"/>
      <c r="BC38" s="624"/>
      <c r="BD38" s="656"/>
      <c r="BE38" s="656"/>
      <c r="BF38" s="678"/>
      <c r="BG38" s="620" t="s">
        <v>337</v>
      </c>
      <c r="BH38" s="621"/>
      <c r="BI38" s="621"/>
      <c r="BJ38" s="621"/>
      <c r="BK38" s="621"/>
      <c r="BL38" s="621"/>
      <c r="BM38" s="621"/>
      <c r="BN38" s="621"/>
      <c r="BO38" s="621"/>
      <c r="BP38" s="621"/>
      <c r="BQ38" s="621"/>
      <c r="BR38" s="621"/>
      <c r="BS38" s="621"/>
      <c r="BT38" s="621"/>
      <c r="BU38" s="622"/>
      <c r="BV38" s="623">
        <v>53958</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16923983</v>
      </c>
      <c r="CS38" s="624"/>
      <c r="CT38" s="624"/>
      <c r="CU38" s="624"/>
      <c r="CV38" s="624"/>
      <c r="CW38" s="624"/>
      <c r="CX38" s="624"/>
      <c r="CY38" s="625"/>
      <c r="CZ38" s="628">
        <v>8.5</v>
      </c>
      <c r="DA38" s="654"/>
      <c r="DB38" s="654"/>
      <c r="DC38" s="658"/>
      <c r="DD38" s="632">
        <v>13411013</v>
      </c>
      <c r="DE38" s="624"/>
      <c r="DF38" s="624"/>
      <c r="DG38" s="624"/>
      <c r="DH38" s="624"/>
      <c r="DI38" s="624"/>
      <c r="DJ38" s="624"/>
      <c r="DK38" s="625"/>
      <c r="DL38" s="632">
        <v>11447416</v>
      </c>
      <c r="DM38" s="624"/>
      <c r="DN38" s="624"/>
      <c r="DO38" s="624"/>
      <c r="DP38" s="624"/>
      <c r="DQ38" s="624"/>
      <c r="DR38" s="624"/>
      <c r="DS38" s="624"/>
      <c r="DT38" s="624"/>
      <c r="DU38" s="624"/>
      <c r="DV38" s="625"/>
      <c r="DW38" s="628">
        <v>10.8</v>
      </c>
      <c r="DX38" s="654"/>
      <c r="DY38" s="654"/>
      <c r="DZ38" s="654"/>
      <c r="EA38" s="654"/>
      <c r="EB38" s="654"/>
      <c r="EC38" s="655"/>
    </row>
    <row r="39" spans="2:133" ht="11.25" customHeight="1" x14ac:dyDescent="0.2">
      <c r="B39" s="620" t="s">
        <v>339</v>
      </c>
      <c r="C39" s="621"/>
      <c r="D39" s="621"/>
      <c r="E39" s="621"/>
      <c r="F39" s="621"/>
      <c r="G39" s="621"/>
      <c r="H39" s="621"/>
      <c r="I39" s="621"/>
      <c r="J39" s="621"/>
      <c r="K39" s="621"/>
      <c r="L39" s="621"/>
      <c r="M39" s="621"/>
      <c r="N39" s="621"/>
      <c r="O39" s="621"/>
      <c r="P39" s="621"/>
      <c r="Q39" s="622"/>
      <c r="R39" s="623" t="s">
        <v>245</v>
      </c>
      <c r="S39" s="624"/>
      <c r="T39" s="624"/>
      <c r="U39" s="624"/>
      <c r="V39" s="624"/>
      <c r="W39" s="624"/>
      <c r="X39" s="624"/>
      <c r="Y39" s="625"/>
      <c r="Z39" s="626" t="s">
        <v>129</v>
      </c>
      <c r="AA39" s="626"/>
      <c r="AB39" s="626"/>
      <c r="AC39" s="626"/>
      <c r="AD39" s="627" t="s">
        <v>245</v>
      </c>
      <c r="AE39" s="627"/>
      <c r="AF39" s="627"/>
      <c r="AG39" s="627"/>
      <c r="AH39" s="627"/>
      <c r="AI39" s="627"/>
      <c r="AJ39" s="627"/>
      <c r="AK39" s="627"/>
      <c r="AL39" s="628" t="s">
        <v>129</v>
      </c>
      <c r="AM39" s="629"/>
      <c r="AN39" s="629"/>
      <c r="AO39" s="630"/>
      <c r="AQ39" s="686" t="s">
        <v>340</v>
      </c>
      <c r="AR39" s="687"/>
      <c r="AS39" s="687"/>
      <c r="AT39" s="687"/>
      <c r="AU39" s="687"/>
      <c r="AV39" s="687"/>
      <c r="AW39" s="687"/>
      <c r="AX39" s="687"/>
      <c r="AY39" s="688"/>
      <c r="AZ39" s="623">
        <v>217821</v>
      </c>
      <c r="BA39" s="624"/>
      <c r="BB39" s="624"/>
      <c r="BC39" s="624"/>
      <c r="BD39" s="656"/>
      <c r="BE39" s="656"/>
      <c r="BF39" s="678"/>
      <c r="BG39" s="620" t="s">
        <v>341</v>
      </c>
      <c r="BH39" s="621"/>
      <c r="BI39" s="621"/>
      <c r="BJ39" s="621"/>
      <c r="BK39" s="621"/>
      <c r="BL39" s="621"/>
      <c r="BM39" s="621"/>
      <c r="BN39" s="621"/>
      <c r="BO39" s="621"/>
      <c r="BP39" s="621"/>
      <c r="BQ39" s="621"/>
      <c r="BR39" s="621"/>
      <c r="BS39" s="621"/>
      <c r="BT39" s="621"/>
      <c r="BU39" s="622"/>
      <c r="BV39" s="623">
        <v>78800</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7477101</v>
      </c>
      <c r="CS39" s="656"/>
      <c r="CT39" s="656"/>
      <c r="CU39" s="656"/>
      <c r="CV39" s="656"/>
      <c r="CW39" s="656"/>
      <c r="CX39" s="656"/>
      <c r="CY39" s="657"/>
      <c r="CZ39" s="628">
        <v>3.7</v>
      </c>
      <c r="DA39" s="654"/>
      <c r="DB39" s="654"/>
      <c r="DC39" s="658"/>
      <c r="DD39" s="632">
        <v>6999467</v>
      </c>
      <c r="DE39" s="656"/>
      <c r="DF39" s="656"/>
      <c r="DG39" s="656"/>
      <c r="DH39" s="656"/>
      <c r="DI39" s="656"/>
      <c r="DJ39" s="656"/>
      <c r="DK39" s="657"/>
      <c r="DL39" s="632" t="s">
        <v>129</v>
      </c>
      <c r="DM39" s="656"/>
      <c r="DN39" s="656"/>
      <c r="DO39" s="656"/>
      <c r="DP39" s="656"/>
      <c r="DQ39" s="656"/>
      <c r="DR39" s="656"/>
      <c r="DS39" s="656"/>
      <c r="DT39" s="656"/>
      <c r="DU39" s="656"/>
      <c r="DV39" s="657"/>
      <c r="DW39" s="628" t="s">
        <v>129</v>
      </c>
      <c r="DX39" s="654"/>
      <c r="DY39" s="654"/>
      <c r="DZ39" s="654"/>
      <c r="EA39" s="654"/>
      <c r="EB39" s="654"/>
      <c r="EC39" s="655"/>
    </row>
    <row r="40" spans="2:133" ht="11.25" customHeight="1" x14ac:dyDescent="0.2">
      <c r="B40" s="620" t="s">
        <v>343</v>
      </c>
      <c r="C40" s="621"/>
      <c r="D40" s="621"/>
      <c r="E40" s="621"/>
      <c r="F40" s="621"/>
      <c r="G40" s="621"/>
      <c r="H40" s="621"/>
      <c r="I40" s="621"/>
      <c r="J40" s="621"/>
      <c r="K40" s="621"/>
      <c r="L40" s="621"/>
      <c r="M40" s="621"/>
      <c r="N40" s="621"/>
      <c r="O40" s="621"/>
      <c r="P40" s="621"/>
      <c r="Q40" s="622"/>
      <c r="R40" s="623">
        <v>1916800</v>
      </c>
      <c r="S40" s="624"/>
      <c r="T40" s="624"/>
      <c r="U40" s="624"/>
      <c r="V40" s="624"/>
      <c r="W40" s="624"/>
      <c r="X40" s="624"/>
      <c r="Y40" s="625"/>
      <c r="Z40" s="626">
        <v>1</v>
      </c>
      <c r="AA40" s="626"/>
      <c r="AB40" s="626"/>
      <c r="AC40" s="626"/>
      <c r="AD40" s="627" t="s">
        <v>129</v>
      </c>
      <c r="AE40" s="627"/>
      <c r="AF40" s="627"/>
      <c r="AG40" s="627"/>
      <c r="AH40" s="627"/>
      <c r="AI40" s="627"/>
      <c r="AJ40" s="627"/>
      <c r="AK40" s="627"/>
      <c r="AL40" s="628" t="s">
        <v>129</v>
      </c>
      <c r="AM40" s="629"/>
      <c r="AN40" s="629"/>
      <c r="AO40" s="630"/>
      <c r="AQ40" s="686" t="s">
        <v>344</v>
      </c>
      <c r="AR40" s="687"/>
      <c r="AS40" s="687"/>
      <c r="AT40" s="687"/>
      <c r="AU40" s="687"/>
      <c r="AV40" s="687"/>
      <c r="AW40" s="687"/>
      <c r="AX40" s="687"/>
      <c r="AY40" s="688"/>
      <c r="AZ40" s="623">
        <v>173134</v>
      </c>
      <c r="BA40" s="624"/>
      <c r="BB40" s="624"/>
      <c r="BC40" s="624"/>
      <c r="BD40" s="656"/>
      <c r="BE40" s="656"/>
      <c r="BF40" s="678"/>
      <c r="BG40" s="671" t="s">
        <v>345</v>
      </c>
      <c r="BH40" s="672"/>
      <c r="BI40" s="672"/>
      <c r="BJ40" s="672"/>
      <c r="BK40" s="672"/>
      <c r="BL40" s="223"/>
      <c r="BM40" s="621" t="s">
        <v>346</v>
      </c>
      <c r="BN40" s="621"/>
      <c r="BO40" s="621"/>
      <c r="BP40" s="621"/>
      <c r="BQ40" s="621"/>
      <c r="BR40" s="621"/>
      <c r="BS40" s="621"/>
      <c r="BT40" s="621"/>
      <c r="BU40" s="622"/>
      <c r="BV40" s="623">
        <v>106</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272979</v>
      </c>
      <c r="CS40" s="624"/>
      <c r="CT40" s="624"/>
      <c r="CU40" s="624"/>
      <c r="CV40" s="624"/>
      <c r="CW40" s="624"/>
      <c r="CX40" s="624"/>
      <c r="CY40" s="625"/>
      <c r="CZ40" s="628">
        <v>0.1</v>
      </c>
      <c r="DA40" s="654"/>
      <c r="DB40" s="654"/>
      <c r="DC40" s="658"/>
      <c r="DD40" s="632">
        <v>213026</v>
      </c>
      <c r="DE40" s="624"/>
      <c r="DF40" s="624"/>
      <c r="DG40" s="624"/>
      <c r="DH40" s="624"/>
      <c r="DI40" s="624"/>
      <c r="DJ40" s="624"/>
      <c r="DK40" s="625"/>
      <c r="DL40" s="632" t="s">
        <v>245</v>
      </c>
      <c r="DM40" s="624"/>
      <c r="DN40" s="624"/>
      <c r="DO40" s="624"/>
      <c r="DP40" s="624"/>
      <c r="DQ40" s="624"/>
      <c r="DR40" s="624"/>
      <c r="DS40" s="624"/>
      <c r="DT40" s="624"/>
      <c r="DU40" s="624"/>
      <c r="DV40" s="625"/>
      <c r="DW40" s="628" t="s">
        <v>129</v>
      </c>
      <c r="DX40" s="654"/>
      <c r="DY40" s="654"/>
      <c r="DZ40" s="654"/>
      <c r="EA40" s="654"/>
      <c r="EB40" s="654"/>
      <c r="EC40" s="655"/>
    </row>
    <row r="41" spans="2:133" ht="11.25" customHeight="1" x14ac:dyDescent="0.2">
      <c r="B41" s="644" t="s">
        <v>348</v>
      </c>
      <c r="C41" s="645"/>
      <c r="D41" s="645"/>
      <c r="E41" s="645"/>
      <c r="F41" s="645"/>
      <c r="G41" s="645"/>
      <c r="H41" s="645"/>
      <c r="I41" s="645"/>
      <c r="J41" s="645"/>
      <c r="K41" s="645"/>
      <c r="L41" s="645"/>
      <c r="M41" s="645"/>
      <c r="N41" s="645"/>
      <c r="O41" s="645"/>
      <c r="P41" s="645"/>
      <c r="Q41" s="646"/>
      <c r="R41" s="695">
        <v>201067541</v>
      </c>
      <c r="S41" s="696"/>
      <c r="T41" s="696"/>
      <c r="U41" s="696"/>
      <c r="V41" s="696"/>
      <c r="W41" s="696"/>
      <c r="X41" s="696"/>
      <c r="Y41" s="700"/>
      <c r="Z41" s="701">
        <v>100</v>
      </c>
      <c r="AA41" s="701"/>
      <c r="AB41" s="701"/>
      <c r="AC41" s="701"/>
      <c r="AD41" s="702">
        <v>103790192</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4680357</v>
      </c>
      <c r="BA41" s="624"/>
      <c r="BB41" s="624"/>
      <c r="BC41" s="624"/>
      <c r="BD41" s="656"/>
      <c r="BE41" s="656"/>
      <c r="BF41" s="678"/>
      <c r="BG41" s="671"/>
      <c r="BH41" s="672"/>
      <c r="BI41" s="672"/>
      <c r="BJ41" s="672"/>
      <c r="BK41" s="672"/>
      <c r="BL41" s="223"/>
      <c r="BM41" s="621" t="s">
        <v>350</v>
      </c>
      <c r="BN41" s="621"/>
      <c r="BO41" s="621"/>
      <c r="BP41" s="621"/>
      <c r="BQ41" s="621"/>
      <c r="BR41" s="621"/>
      <c r="BS41" s="621"/>
      <c r="BT41" s="621"/>
      <c r="BU41" s="622"/>
      <c r="BV41" s="623" t="s">
        <v>245</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245</v>
      </c>
      <c r="CS41" s="656"/>
      <c r="CT41" s="656"/>
      <c r="CU41" s="656"/>
      <c r="CV41" s="656"/>
      <c r="CW41" s="656"/>
      <c r="CX41" s="656"/>
      <c r="CY41" s="657"/>
      <c r="CZ41" s="628" t="s">
        <v>245</v>
      </c>
      <c r="DA41" s="654"/>
      <c r="DB41" s="654"/>
      <c r="DC41" s="658"/>
      <c r="DD41" s="632" t="s">
        <v>129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352</v>
      </c>
      <c r="AR42" s="693"/>
      <c r="AS42" s="693"/>
      <c r="AT42" s="693"/>
      <c r="AU42" s="693"/>
      <c r="AV42" s="693"/>
      <c r="AW42" s="693"/>
      <c r="AX42" s="693"/>
      <c r="AY42" s="694"/>
      <c r="AZ42" s="695">
        <v>12027094</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370</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15722985</v>
      </c>
      <c r="CS42" s="656"/>
      <c r="CT42" s="656"/>
      <c r="CU42" s="656"/>
      <c r="CV42" s="656"/>
      <c r="CW42" s="656"/>
      <c r="CX42" s="656"/>
      <c r="CY42" s="657"/>
      <c r="CZ42" s="628">
        <v>7.9</v>
      </c>
      <c r="DA42" s="654"/>
      <c r="DB42" s="654"/>
      <c r="DC42" s="658"/>
      <c r="DD42" s="632">
        <v>5455406</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355</v>
      </c>
      <c r="CD43" s="620" t="s">
        <v>356</v>
      </c>
      <c r="CE43" s="621"/>
      <c r="CF43" s="621"/>
      <c r="CG43" s="621"/>
      <c r="CH43" s="621"/>
      <c r="CI43" s="621"/>
      <c r="CJ43" s="621"/>
      <c r="CK43" s="621"/>
      <c r="CL43" s="621"/>
      <c r="CM43" s="621"/>
      <c r="CN43" s="621"/>
      <c r="CO43" s="621"/>
      <c r="CP43" s="621"/>
      <c r="CQ43" s="622"/>
      <c r="CR43" s="623">
        <v>388158</v>
      </c>
      <c r="CS43" s="656"/>
      <c r="CT43" s="656"/>
      <c r="CU43" s="656"/>
      <c r="CV43" s="656"/>
      <c r="CW43" s="656"/>
      <c r="CX43" s="656"/>
      <c r="CY43" s="657"/>
      <c r="CZ43" s="628">
        <v>0.2</v>
      </c>
      <c r="DA43" s="654"/>
      <c r="DB43" s="654"/>
      <c r="DC43" s="658"/>
      <c r="DD43" s="632">
        <v>388158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358</v>
      </c>
      <c r="CG44" s="621"/>
      <c r="CH44" s="621"/>
      <c r="CI44" s="621"/>
      <c r="CJ44" s="621"/>
      <c r="CK44" s="621"/>
      <c r="CL44" s="621"/>
      <c r="CM44" s="621"/>
      <c r="CN44" s="621"/>
      <c r="CO44" s="621"/>
      <c r="CP44" s="621"/>
      <c r="CQ44" s="622"/>
      <c r="CR44" s="623">
        <v>15722985</v>
      </c>
      <c r="CS44" s="624"/>
      <c r="CT44" s="624"/>
      <c r="CU44" s="624"/>
      <c r="CV44" s="624"/>
      <c r="CW44" s="624"/>
      <c r="CX44" s="624"/>
      <c r="CY44" s="625"/>
      <c r="CZ44" s="628">
        <v>7.9</v>
      </c>
      <c r="DA44" s="629"/>
      <c r="DB44" s="629"/>
      <c r="DC44" s="635"/>
      <c r="DD44" s="632">
        <v>5455406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3907413</v>
      </c>
      <c r="CS45" s="656"/>
      <c r="CT45" s="656"/>
      <c r="CU45" s="656"/>
      <c r="CV45" s="656"/>
      <c r="CW45" s="656"/>
      <c r="CX45" s="656"/>
      <c r="CY45" s="657"/>
      <c r="CZ45" s="628">
        <v>2</v>
      </c>
      <c r="DA45" s="654"/>
      <c r="DB45" s="654"/>
      <c r="DC45" s="658"/>
      <c r="DD45" s="632">
        <v>169282</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361</v>
      </c>
      <c r="CG46" s="621"/>
      <c r="CH46" s="621"/>
      <c r="CI46" s="621"/>
      <c r="CJ46" s="621"/>
      <c r="CK46" s="621"/>
      <c r="CL46" s="621"/>
      <c r="CM46" s="621"/>
      <c r="CN46" s="621"/>
      <c r="CO46" s="621"/>
      <c r="CP46" s="621"/>
      <c r="CQ46" s="622"/>
      <c r="CR46" s="623">
        <v>11772235</v>
      </c>
      <c r="CS46" s="624"/>
      <c r="CT46" s="624"/>
      <c r="CU46" s="624"/>
      <c r="CV46" s="624"/>
      <c r="CW46" s="624"/>
      <c r="CX46" s="624"/>
      <c r="CY46" s="625"/>
      <c r="CZ46" s="628">
        <v>5.9</v>
      </c>
      <c r="DA46" s="629"/>
      <c r="DB46" s="629"/>
      <c r="DC46" s="635"/>
      <c r="DD46" s="632">
        <v>5266987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362</v>
      </c>
      <c r="CG47" s="621"/>
      <c r="CH47" s="621"/>
      <c r="CI47" s="621"/>
      <c r="CJ47" s="621"/>
      <c r="CK47" s="621"/>
      <c r="CL47" s="621"/>
      <c r="CM47" s="621"/>
      <c r="CN47" s="621"/>
      <c r="CO47" s="621"/>
      <c r="CP47" s="621"/>
      <c r="CQ47" s="622"/>
      <c r="CR47" s="623" t="s">
        <v>129</v>
      </c>
      <c r="CS47" s="656"/>
      <c r="CT47" s="656"/>
      <c r="CU47" s="656"/>
      <c r="CV47" s="656"/>
      <c r="CW47" s="656"/>
      <c r="CX47" s="656"/>
      <c r="CY47" s="657"/>
      <c r="CZ47" s="628" t="s">
        <v>245</v>
      </c>
      <c r="DA47" s="654"/>
      <c r="DB47" s="654"/>
      <c r="DC47" s="658"/>
      <c r="DD47" s="632" t="s">
        <v>129</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363</v>
      </c>
      <c r="CG48" s="621"/>
      <c r="CH48" s="621"/>
      <c r="CI48" s="621"/>
      <c r="CJ48" s="621"/>
      <c r="CK48" s="621"/>
      <c r="CL48" s="621"/>
      <c r="CM48" s="621"/>
      <c r="CN48" s="621"/>
      <c r="CO48" s="621"/>
      <c r="CP48" s="621"/>
      <c r="CQ48" s="622"/>
      <c r="CR48" s="623" t="s">
        <v>129</v>
      </c>
      <c r="CS48" s="624"/>
      <c r="CT48" s="624"/>
      <c r="CU48" s="624"/>
      <c r="CV48" s="624"/>
      <c r="CW48" s="624"/>
      <c r="CX48" s="624"/>
      <c r="CY48" s="625"/>
      <c r="CZ48" s="628" t="s">
        <v>245</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364</v>
      </c>
      <c r="CE49" s="645"/>
      <c r="CF49" s="645"/>
      <c r="CG49" s="645"/>
      <c r="CH49" s="645"/>
      <c r="CI49" s="645"/>
      <c r="CJ49" s="645"/>
      <c r="CK49" s="645"/>
      <c r="CL49" s="645"/>
      <c r="CM49" s="645"/>
      <c r="CN49" s="645"/>
      <c r="CO49" s="645"/>
      <c r="CP49" s="645"/>
      <c r="CQ49" s="646"/>
      <c r="CR49" s="695">
        <v>200150332</v>
      </c>
      <c r="CS49" s="682"/>
      <c r="CT49" s="682"/>
      <c r="CU49" s="682"/>
      <c r="CV49" s="682"/>
      <c r="CW49" s="682"/>
      <c r="CX49" s="682"/>
      <c r="CY49" s="711"/>
      <c r="CZ49" s="703">
        <v>100</v>
      </c>
      <c r="DA49" s="712"/>
      <c r="DB49" s="712"/>
      <c r="DC49" s="713"/>
      <c r="DD49" s="714">
        <v>125354412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4guZlOCwhbGq1v/4ojE4qdfp38hjticSwByp7GX8Zpw+Mg99xys1bLLxvSk/E0OfA803n57drNxhh8JV98fXA==" saltValue="jcNeZDWtJAniyy4GJ51HG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387</v>
      </c>
      <c r="C7" s="750"/>
      <c r="D7" s="750"/>
      <c r="E7" s="750"/>
      <c r="F7" s="750"/>
      <c r="G7" s="750"/>
      <c r="H7" s="750"/>
      <c r="I7" s="750"/>
      <c r="J7" s="750"/>
      <c r="K7" s="750"/>
      <c r="L7" s="750"/>
      <c r="M7" s="750"/>
      <c r="N7" s="750"/>
      <c r="O7" s="750"/>
      <c r="P7" s="751"/>
      <c r="Q7" s="752">
        <v>201369</v>
      </c>
      <c r="R7" s="753"/>
      <c r="S7" s="753"/>
      <c r="T7" s="753"/>
      <c r="U7" s="753"/>
      <c r="V7" s="753">
        <v>200591</v>
      </c>
      <c r="W7" s="753"/>
      <c r="X7" s="753"/>
      <c r="Y7" s="753"/>
      <c r="Z7" s="753"/>
      <c r="AA7" s="753">
        <v>778</v>
      </c>
      <c r="AB7" s="753"/>
      <c r="AC7" s="753"/>
      <c r="AD7" s="753"/>
      <c r="AE7" s="754"/>
      <c r="AF7" s="755">
        <v>400</v>
      </c>
      <c r="AG7" s="756"/>
      <c r="AH7" s="756"/>
      <c r="AI7" s="756"/>
      <c r="AJ7" s="757"/>
      <c r="AK7" s="758">
        <v>2656</v>
      </c>
      <c r="AL7" s="759"/>
      <c r="AM7" s="759"/>
      <c r="AN7" s="759"/>
      <c r="AO7" s="759"/>
      <c r="AP7" s="759">
        <v>133774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607</v>
      </c>
      <c r="BS7" s="746" t="s">
        <v>608</v>
      </c>
      <c r="BT7" s="747"/>
      <c r="BU7" s="747"/>
      <c r="BV7" s="747"/>
      <c r="BW7" s="747"/>
      <c r="BX7" s="747"/>
      <c r="BY7" s="747"/>
      <c r="BZ7" s="747"/>
      <c r="CA7" s="747"/>
      <c r="CB7" s="747"/>
      <c r="CC7" s="747"/>
      <c r="CD7" s="747"/>
      <c r="CE7" s="747"/>
      <c r="CF7" s="747"/>
      <c r="CG7" s="762"/>
      <c r="CH7" s="743">
        <v>179</v>
      </c>
      <c r="CI7" s="744"/>
      <c r="CJ7" s="744"/>
      <c r="CK7" s="744"/>
      <c r="CL7" s="745"/>
      <c r="CM7" s="743">
        <v>11544</v>
      </c>
      <c r="CN7" s="744"/>
      <c r="CO7" s="744"/>
      <c r="CP7" s="744"/>
      <c r="CQ7" s="745"/>
      <c r="CR7" s="743" t="s">
        <v>525</v>
      </c>
      <c r="CS7" s="744"/>
      <c r="CT7" s="744"/>
      <c r="CU7" s="744"/>
      <c r="CV7" s="745"/>
      <c r="CW7" s="743">
        <v>129</v>
      </c>
      <c r="CX7" s="744"/>
      <c r="CY7" s="744"/>
      <c r="CZ7" s="744"/>
      <c r="DA7" s="745"/>
      <c r="DB7" s="743" t="s">
        <v>525</v>
      </c>
      <c r="DC7" s="744"/>
      <c r="DD7" s="744"/>
      <c r="DE7" s="744"/>
      <c r="DF7" s="745"/>
      <c r="DG7" s="743" t="s">
        <v>525</v>
      </c>
      <c r="DH7" s="744"/>
      <c r="DI7" s="744"/>
      <c r="DJ7" s="744"/>
      <c r="DK7" s="745"/>
      <c r="DL7" s="743">
        <v>179</v>
      </c>
      <c r="DM7" s="744"/>
      <c r="DN7" s="744"/>
      <c r="DO7" s="744"/>
      <c r="DP7" s="745"/>
      <c r="DQ7" s="743">
        <v>179</v>
      </c>
      <c r="DR7" s="744"/>
      <c r="DS7" s="744"/>
      <c r="DT7" s="744"/>
      <c r="DU7" s="745"/>
      <c r="DV7" s="746"/>
      <c r="DW7" s="747"/>
      <c r="DX7" s="747"/>
      <c r="DY7" s="747"/>
      <c r="DZ7" s="748"/>
      <c r="EA7" s="234"/>
    </row>
    <row r="8" spans="1:131" s="235" customFormat="1" ht="26.25" customHeight="1" x14ac:dyDescent="0.2">
      <c r="A8" s="238">
        <v>2</v>
      </c>
      <c r="B8" s="780" t="s">
        <v>388</v>
      </c>
      <c r="C8" s="781"/>
      <c r="D8" s="781"/>
      <c r="E8" s="781"/>
      <c r="F8" s="781"/>
      <c r="G8" s="781"/>
      <c r="H8" s="781"/>
      <c r="I8" s="781"/>
      <c r="J8" s="781"/>
      <c r="K8" s="781"/>
      <c r="L8" s="781"/>
      <c r="M8" s="781"/>
      <c r="N8" s="781"/>
      <c r="O8" s="781"/>
      <c r="P8" s="782"/>
      <c r="Q8" s="783">
        <v>224</v>
      </c>
      <c r="R8" s="784"/>
      <c r="S8" s="784"/>
      <c r="T8" s="784"/>
      <c r="U8" s="784"/>
      <c r="V8" s="784">
        <v>112</v>
      </c>
      <c r="W8" s="784"/>
      <c r="X8" s="784"/>
      <c r="Y8" s="784"/>
      <c r="Z8" s="784"/>
      <c r="AA8" s="784">
        <v>112</v>
      </c>
      <c r="AB8" s="784"/>
      <c r="AC8" s="784"/>
      <c r="AD8" s="784"/>
      <c r="AE8" s="785"/>
      <c r="AF8" s="786">
        <v>112</v>
      </c>
      <c r="AG8" s="787"/>
      <c r="AH8" s="787"/>
      <c r="AI8" s="787"/>
      <c r="AJ8" s="788"/>
      <c r="AK8" s="769">
        <v>23</v>
      </c>
      <c r="AL8" s="770"/>
      <c r="AM8" s="770"/>
      <c r="AN8" s="770"/>
      <c r="AO8" s="770"/>
      <c r="AP8" s="770" t="s">
        <v>525</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607</v>
      </c>
      <c r="BS8" s="773" t="s">
        <v>609</v>
      </c>
      <c r="BT8" s="774"/>
      <c r="BU8" s="774"/>
      <c r="BV8" s="774"/>
      <c r="BW8" s="774"/>
      <c r="BX8" s="774"/>
      <c r="BY8" s="774"/>
      <c r="BZ8" s="774"/>
      <c r="CA8" s="774"/>
      <c r="CB8" s="774"/>
      <c r="CC8" s="774"/>
      <c r="CD8" s="774"/>
      <c r="CE8" s="774"/>
      <c r="CF8" s="774"/>
      <c r="CG8" s="775"/>
      <c r="CH8" s="776" t="s">
        <v>525</v>
      </c>
      <c r="CI8" s="777"/>
      <c r="CJ8" s="777"/>
      <c r="CK8" s="777"/>
      <c r="CL8" s="778"/>
      <c r="CM8" s="776" t="s">
        <v>525</v>
      </c>
      <c r="CN8" s="777"/>
      <c r="CO8" s="777"/>
      <c r="CP8" s="777"/>
      <c r="CQ8" s="778"/>
      <c r="CR8" s="776" t="s">
        <v>525</v>
      </c>
      <c r="CS8" s="777"/>
      <c r="CT8" s="777"/>
      <c r="CU8" s="777"/>
      <c r="CV8" s="778"/>
      <c r="CW8" s="776" t="s">
        <v>525</v>
      </c>
      <c r="CX8" s="777"/>
      <c r="CY8" s="777"/>
      <c r="CZ8" s="777"/>
      <c r="DA8" s="778"/>
      <c r="DB8" s="776" t="s">
        <v>525</v>
      </c>
      <c r="DC8" s="777"/>
      <c r="DD8" s="777"/>
      <c r="DE8" s="777"/>
      <c r="DF8" s="778"/>
      <c r="DG8" s="776" t="s">
        <v>525</v>
      </c>
      <c r="DH8" s="777"/>
      <c r="DI8" s="777"/>
      <c r="DJ8" s="777"/>
      <c r="DK8" s="778"/>
      <c r="DL8" s="776">
        <v>20</v>
      </c>
      <c r="DM8" s="777"/>
      <c r="DN8" s="777"/>
      <c r="DO8" s="777"/>
      <c r="DP8" s="778"/>
      <c r="DQ8" s="776" t="s">
        <v>525</v>
      </c>
      <c r="DR8" s="777"/>
      <c r="DS8" s="777"/>
      <c r="DT8" s="777"/>
      <c r="DU8" s="778"/>
      <c r="DV8" s="773"/>
      <c r="DW8" s="774"/>
      <c r="DX8" s="774"/>
      <c r="DY8" s="774"/>
      <c r="DZ8" s="779"/>
      <c r="EA8" s="234"/>
    </row>
    <row r="9" spans="1:131" s="235" customFormat="1" ht="26.25" customHeight="1" x14ac:dyDescent="0.2">
      <c r="A9" s="238">
        <v>3</v>
      </c>
      <c r="B9" s="780" t="s">
        <v>389</v>
      </c>
      <c r="C9" s="781"/>
      <c r="D9" s="781"/>
      <c r="E9" s="781"/>
      <c r="F9" s="781"/>
      <c r="G9" s="781"/>
      <c r="H9" s="781"/>
      <c r="I9" s="781"/>
      <c r="J9" s="781"/>
      <c r="K9" s="781"/>
      <c r="L9" s="781"/>
      <c r="M9" s="781"/>
      <c r="N9" s="781"/>
      <c r="O9" s="781"/>
      <c r="P9" s="782"/>
      <c r="Q9" s="783">
        <v>67</v>
      </c>
      <c r="R9" s="784"/>
      <c r="S9" s="784"/>
      <c r="T9" s="784"/>
      <c r="U9" s="784"/>
      <c r="V9" s="784">
        <v>59</v>
      </c>
      <c r="W9" s="784"/>
      <c r="X9" s="784"/>
      <c r="Y9" s="784"/>
      <c r="Z9" s="784"/>
      <c r="AA9" s="784">
        <v>9</v>
      </c>
      <c r="AB9" s="784"/>
      <c r="AC9" s="784"/>
      <c r="AD9" s="784"/>
      <c r="AE9" s="785"/>
      <c r="AF9" s="786">
        <v>9</v>
      </c>
      <c r="AG9" s="787"/>
      <c r="AH9" s="787"/>
      <c r="AI9" s="787"/>
      <c r="AJ9" s="788"/>
      <c r="AK9" s="769" t="s">
        <v>525</v>
      </c>
      <c r="AL9" s="770"/>
      <c r="AM9" s="770"/>
      <c r="AN9" s="770"/>
      <c r="AO9" s="770"/>
      <c r="AP9" s="770" t="s">
        <v>525</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t="s">
        <v>607</v>
      </c>
      <c r="BS9" s="773" t="s">
        <v>610</v>
      </c>
      <c r="BT9" s="774"/>
      <c r="BU9" s="774"/>
      <c r="BV9" s="774"/>
      <c r="BW9" s="774"/>
      <c r="BX9" s="774"/>
      <c r="BY9" s="774"/>
      <c r="BZ9" s="774"/>
      <c r="CA9" s="774"/>
      <c r="CB9" s="774"/>
      <c r="CC9" s="774"/>
      <c r="CD9" s="774"/>
      <c r="CE9" s="774"/>
      <c r="CF9" s="774"/>
      <c r="CG9" s="775"/>
      <c r="CH9" s="776" t="s">
        <v>525</v>
      </c>
      <c r="CI9" s="777"/>
      <c r="CJ9" s="777"/>
      <c r="CK9" s="777"/>
      <c r="CL9" s="778"/>
      <c r="CM9" s="776" t="s">
        <v>525</v>
      </c>
      <c r="CN9" s="777"/>
      <c r="CO9" s="777"/>
      <c r="CP9" s="777"/>
      <c r="CQ9" s="778"/>
      <c r="CR9" s="776" t="s">
        <v>525</v>
      </c>
      <c r="CS9" s="777"/>
      <c r="CT9" s="777"/>
      <c r="CU9" s="777"/>
      <c r="CV9" s="778"/>
      <c r="CW9" s="776" t="s">
        <v>525</v>
      </c>
      <c r="CX9" s="777"/>
      <c r="CY9" s="777"/>
      <c r="CZ9" s="777"/>
      <c r="DA9" s="778"/>
      <c r="DB9" s="776" t="s">
        <v>525</v>
      </c>
      <c r="DC9" s="777"/>
      <c r="DD9" s="777"/>
      <c r="DE9" s="777"/>
      <c r="DF9" s="778"/>
      <c r="DG9" s="776" t="s">
        <v>525</v>
      </c>
      <c r="DH9" s="777"/>
      <c r="DI9" s="777"/>
      <c r="DJ9" s="777"/>
      <c r="DK9" s="778"/>
      <c r="DL9" s="776">
        <v>56</v>
      </c>
      <c r="DM9" s="777"/>
      <c r="DN9" s="777"/>
      <c r="DO9" s="777"/>
      <c r="DP9" s="778"/>
      <c r="DQ9" s="776" t="s">
        <v>525</v>
      </c>
      <c r="DR9" s="777"/>
      <c r="DS9" s="777"/>
      <c r="DT9" s="777"/>
      <c r="DU9" s="778"/>
      <c r="DV9" s="773"/>
      <c r="DW9" s="774"/>
      <c r="DX9" s="774"/>
      <c r="DY9" s="774"/>
      <c r="DZ9" s="779"/>
      <c r="EA9" s="234"/>
    </row>
    <row r="10" spans="1:131" s="235" customFormat="1" ht="26.25" customHeight="1" x14ac:dyDescent="0.2">
      <c r="A10" s="238">
        <v>4</v>
      </c>
      <c r="B10" s="780" t="s">
        <v>390</v>
      </c>
      <c r="C10" s="781"/>
      <c r="D10" s="781"/>
      <c r="E10" s="781"/>
      <c r="F10" s="781"/>
      <c r="G10" s="781"/>
      <c r="H10" s="781"/>
      <c r="I10" s="781"/>
      <c r="J10" s="781"/>
      <c r="K10" s="781"/>
      <c r="L10" s="781"/>
      <c r="M10" s="781"/>
      <c r="N10" s="781"/>
      <c r="O10" s="781"/>
      <c r="P10" s="782"/>
      <c r="Q10" s="783">
        <v>33</v>
      </c>
      <c r="R10" s="784"/>
      <c r="S10" s="784"/>
      <c r="T10" s="784"/>
      <c r="U10" s="784"/>
      <c r="V10" s="784">
        <v>15</v>
      </c>
      <c r="W10" s="784"/>
      <c r="X10" s="784"/>
      <c r="Y10" s="784"/>
      <c r="Z10" s="784"/>
      <c r="AA10" s="784">
        <v>19</v>
      </c>
      <c r="AB10" s="784"/>
      <c r="AC10" s="784"/>
      <c r="AD10" s="784"/>
      <c r="AE10" s="785"/>
      <c r="AF10" s="786" t="s">
        <v>391</v>
      </c>
      <c r="AG10" s="787"/>
      <c r="AH10" s="787"/>
      <c r="AI10" s="787"/>
      <c r="AJ10" s="788"/>
      <c r="AK10" s="769">
        <v>1</v>
      </c>
      <c r="AL10" s="770"/>
      <c r="AM10" s="770"/>
      <c r="AN10" s="770"/>
      <c r="AO10" s="770"/>
      <c r="AP10" s="770">
        <v>27</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601</v>
      </c>
      <c r="BT10" s="774"/>
      <c r="BU10" s="774"/>
      <c r="BV10" s="774"/>
      <c r="BW10" s="774"/>
      <c r="BX10" s="774"/>
      <c r="BY10" s="774"/>
      <c r="BZ10" s="774"/>
      <c r="CA10" s="774"/>
      <c r="CB10" s="774"/>
      <c r="CC10" s="774"/>
      <c r="CD10" s="774"/>
      <c r="CE10" s="774"/>
      <c r="CF10" s="774"/>
      <c r="CG10" s="775"/>
      <c r="CH10" s="776">
        <v>0</v>
      </c>
      <c r="CI10" s="777"/>
      <c r="CJ10" s="777"/>
      <c r="CK10" s="777"/>
      <c r="CL10" s="778"/>
      <c r="CM10" s="776">
        <v>591</v>
      </c>
      <c r="CN10" s="777"/>
      <c r="CO10" s="777"/>
      <c r="CP10" s="777"/>
      <c r="CQ10" s="778"/>
      <c r="CR10" s="776">
        <v>500</v>
      </c>
      <c r="CS10" s="777"/>
      <c r="CT10" s="777"/>
      <c r="CU10" s="777"/>
      <c r="CV10" s="778"/>
      <c r="CW10" s="776">
        <v>51</v>
      </c>
      <c r="CX10" s="777"/>
      <c r="CY10" s="777"/>
      <c r="CZ10" s="777"/>
      <c r="DA10" s="778"/>
      <c r="DB10" s="776" t="s">
        <v>525</v>
      </c>
      <c r="DC10" s="777"/>
      <c r="DD10" s="777"/>
      <c r="DE10" s="777"/>
      <c r="DF10" s="778"/>
      <c r="DG10" s="776" t="s">
        <v>525</v>
      </c>
      <c r="DH10" s="777"/>
      <c r="DI10" s="777"/>
      <c r="DJ10" s="777"/>
      <c r="DK10" s="778"/>
      <c r="DL10" s="776" t="s">
        <v>525</v>
      </c>
      <c r="DM10" s="777"/>
      <c r="DN10" s="777"/>
      <c r="DO10" s="777"/>
      <c r="DP10" s="778"/>
      <c r="DQ10" s="776" t="s">
        <v>525</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602</v>
      </c>
      <c r="BT11" s="774"/>
      <c r="BU11" s="774"/>
      <c r="BV11" s="774"/>
      <c r="BW11" s="774"/>
      <c r="BX11" s="774"/>
      <c r="BY11" s="774"/>
      <c r="BZ11" s="774"/>
      <c r="CA11" s="774"/>
      <c r="CB11" s="774"/>
      <c r="CC11" s="774"/>
      <c r="CD11" s="774"/>
      <c r="CE11" s="774"/>
      <c r="CF11" s="774"/>
      <c r="CG11" s="775"/>
      <c r="CH11" s="776">
        <v>-32</v>
      </c>
      <c r="CI11" s="777"/>
      <c r="CJ11" s="777"/>
      <c r="CK11" s="777"/>
      <c r="CL11" s="778"/>
      <c r="CM11" s="776">
        <v>108</v>
      </c>
      <c r="CN11" s="777"/>
      <c r="CO11" s="777"/>
      <c r="CP11" s="777"/>
      <c r="CQ11" s="778"/>
      <c r="CR11" s="776">
        <v>61</v>
      </c>
      <c r="CS11" s="777"/>
      <c r="CT11" s="777"/>
      <c r="CU11" s="777"/>
      <c r="CV11" s="778"/>
      <c r="CW11" s="776">
        <v>0</v>
      </c>
      <c r="CX11" s="777"/>
      <c r="CY11" s="777"/>
      <c r="CZ11" s="777"/>
      <c r="DA11" s="778"/>
      <c r="DB11" s="776" t="s">
        <v>525</v>
      </c>
      <c r="DC11" s="777"/>
      <c r="DD11" s="777"/>
      <c r="DE11" s="777"/>
      <c r="DF11" s="778"/>
      <c r="DG11" s="776" t="s">
        <v>525</v>
      </c>
      <c r="DH11" s="777"/>
      <c r="DI11" s="777"/>
      <c r="DJ11" s="777"/>
      <c r="DK11" s="778"/>
      <c r="DL11" s="776" t="s">
        <v>525</v>
      </c>
      <c r="DM11" s="777"/>
      <c r="DN11" s="777"/>
      <c r="DO11" s="777"/>
      <c r="DP11" s="778"/>
      <c r="DQ11" s="776" t="s">
        <v>525</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603</v>
      </c>
      <c r="BT12" s="774"/>
      <c r="BU12" s="774"/>
      <c r="BV12" s="774"/>
      <c r="BW12" s="774"/>
      <c r="BX12" s="774"/>
      <c r="BY12" s="774"/>
      <c r="BZ12" s="774"/>
      <c r="CA12" s="774"/>
      <c r="CB12" s="774"/>
      <c r="CC12" s="774"/>
      <c r="CD12" s="774"/>
      <c r="CE12" s="774"/>
      <c r="CF12" s="774"/>
      <c r="CG12" s="775"/>
      <c r="CH12" s="776">
        <v>0</v>
      </c>
      <c r="CI12" s="777"/>
      <c r="CJ12" s="777"/>
      <c r="CK12" s="777"/>
      <c r="CL12" s="778"/>
      <c r="CM12" s="776">
        <v>330</v>
      </c>
      <c r="CN12" s="777"/>
      <c r="CO12" s="777"/>
      <c r="CP12" s="777"/>
      <c r="CQ12" s="778"/>
      <c r="CR12" s="776">
        <v>300</v>
      </c>
      <c r="CS12" s="777"/>
      <c r="CT12" s="777"/>
      <c r="CU12" s="777"/>
      <c r="CV12" s="778"/>
      <c r="CW12" s="776">
        <v>20</v>
      </c>
      <c r="CX12" s="777"/>
      <c r="CY12" s="777"/>
      <c r="CZ12" s="777"/>
      <c r="DA12" s="778"/>
      <c r="DB12" s="776" t="s">
        <v>525</v>
      </c>
      <c r="DC12" s="777"/>
      <c r="DD12" s="777"/>
      <c r="DE12" s="777"/>
      <c r="DF12" s="778"/>
      <c r="DG12" s="776" t="s">
        <v>525</v>
      </c>
      <c r="DH12" s="777"/>
      <c r="DI12" s="777"/>
      <c r="DJ12" s="777"/>
      <c r="DK12" s="778"/>
      <c r="DL12" s="776" t="s">
        <v>525</v>
      </c>
      <c r="DM12" s="777"/>
      <c r="DN12" s="777"/>
      <c r="DO12" s="777"/>
      <c r="DP12" s="778"/>
      <c r="DQ12" s="776" t="s">
        <v>525</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604</v>
      </c>
      <c r="BT13" s="774"/>
      <c r="BU13" s="774"/>
      <c r="BV13" s="774"/>
      <c r="BW13" s="774"/>
      <c r="BX13" s="774"/>
      <c r="BY13" s="774"/>
      <c r="BZ13" s="774"/>
      <c r="CA13" s="774"/>
      <c r="CB13" s="774"/>
      <c r="CC13" s="774"/>
      <c r="CD13" s="774"/>
      <c r="CE13" s="774"/>
      <c r="CF13" s="774"/>
      <c r="CG13" s="775"/>
      <c r="CH13" s="776">
        <v>43</v>
      </c>
      <c r="CI13" s="777"/>
      <c r="CJ13" s="777"/>
      <c r="CK13" s="777"/>
      <c r="CL13" s="778"/>
      <c r="CM13" s="776">
        <v>735</v>
      </c>
      <c r="CN13" s="777"/>
      <c r="CO13" s="777"/>
      <c r="CP13" s="777"/>
      <c r="CQ13" s="778"/>
      <c r="CR13" s="776">
        <v>175</v>
      </c>
      <c r="CS13" s="777"/>
      <c r="CT13" s="777"/>
      <c r="CU13" s="777"/>
      <c r="CV13" s="778"/>
      <c r="CW13" s="776" t="s">
        <v>525</v>
      </c>
      <c r="CX13" s="777"/>
      <c r="CY13" s="777"/>
      <c r="CZ13" s="777"/>
      <c r="DA13" s="778"/>
      <c r="DB13" s="776">
        <v>660</v>
      </c>
      <c r="DC13" s="777"/>
      <c r="DD13" s="777"/>
      <c r="DE13" s="777"/>
      <c r="DF13" s="778"/>
      <c r="DG13" s="776" t="s">
        <v>525</v>
      </c>
      <c r="DH13" s="777"/>
      <c r="DI13" s="777"/>
      <c r="DJ13" s="777"/>
      <c r="DK13" s="778"/>
      <c r="DL13" s="776" t="s">
        <v>525</v>
      </c>
      <c r="DM13" s="777"/>
      <c r="DN13" s="777"/>
      <c r="DO13" s="777"/>
      <c r="DP13" s="778"/>
      <c r="DQ13" s="776" t="s">
        <v>525</v>
      </c>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605</v>
      </c>
      <c r="BT14" s="774"/>
      <c r="BU14" s="774"/>
      <c r="BV14" s="774"/>
      <c r="BW14" s="774"/>
      <c r="BX14" s="774"/>
      <c r="BY14" s="774"/>
      <c r="BZ14" s="774"/>
      <c r="CA14" s="774"/>
      <c r="CB14" s="774"/>
      <c r="CC14" s="774"/>
      <c r="CD14" s="774"/>
      <c r="CE14" s="774"/>
      <c r="CF14" s="774"/>
      <c r="CG14" s="775"/>
      <c r="CH14" s="776">
        <v>-30</v>
      </c>
      <c r="CI14" s="777"/>
      <c r="CJ14" s="777"/>
      <c r="CK14" s="777"/>
      <c r="CL14" s="778"/>
      <c r="CM14" s="776">
        <v>2218</v>
      </c>
      <c r="CN14" s="777"/>
      <c r="CO14" s="777"/>
      <c r="CP14" s="777"/>
      <c r="CQ14" s="778"/>
      <c r="CR14" s="776">
        <v>510</v>
      </c>
      <c r="CS14" s="777"/>
      <c r="CT14" s="777"/>
      <c r="CU14" s="777"/>
      <c r="CV14" s="778"/>
      <c r="CW14" s="776">
        <v>14</v>
      </c>
      <c r="CX14" s="777"/>
      <c r="CY14" s="777"/>
      <c r="CZ14" s="777"/>
      <c r="DA14" s="778"/>
      <c r="DB14" s="776" t="s">
        <v>525</v>
      </c>
      <c r="DC14" s="777"/>
      <c r="DD14" s="777"/>
      <c r="DE14" s="777"/>
      <c r="DF14" s="778"/>
      <c r="DG14" s="776" t="s">
        <v>525</v>
      </c>
      <c r="DH14" s="777"/>
      <c r="DI14" s="777"/>
      <c r="DJ14" s="777"/>
      <c r="DK14" s="778"/>
      <c r="DL14" s="776" t="s">
        <v>525</v>
      </c>
      <c r="DM14" s="777"/>
      <c r="DN14" s="777"/>
      <c r="DO14" s="777"/>
      <c r="DP14" s="778"/>
      <c r="DQ14" s="776" t="s">
        <v>525</v>
      </c>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606</v>
      </c>
      <c r="BT15" s="774"/>
      <c r="BU15" s="774"/>
      <c r="BV15" s="774"/>
      <c r="BW15" s="774"/>
      <c r="BX15" s="774"/>
      <c r="BY15" s="774"/>
      <c r="BZ15" s="774"/>
      <c r="CA15" s="774"/>
      <c r="CB15" s="774"/>
      <c r="CC15" s="774"/>
      <c r="CD15" s="774"/>
      <c r="CE15" s="774"/>
      <c r="CF15" s="774"/>
      <c r="CG15" s="775"/>
      <c r="CH15" s="776">
        <v>76</v>
      </c>
      <c r="CI15" s="777"/>
      <c r="CJ15" s="777"/>
      <c r="CK15" s="777"/>
      <c r="CL15" s="778"/>
      <c r="CM15" s="776">
        <v>1227</v>
      </c>
      <c r="CN15" s="777"/>
      <c r="CO15" s="777"/>
      <c r="CP15" s="777"/>
      <c r="CQ15" s="778"/>
      <c r="CR15" s="776">
        <v>10</v>
      </c>
      <c r="CS15" s="777"/>
      <c r="CT15" s="777"/>
      <c r="CU15" s="777"/>
      <c r="CV15" s="778"/>
      <c r="CW15" s="776" t="s">
        <v>525</v>
      </c>
      <c r="CX15" s="777"/>
      <c r="CY15" s="777"/>
      <c r="CZ15" s="777"/>
      <c r="DA15" s="778"/>
      <c r="DB15" s="776" t="s">
        <v>525</v>
      </c>
      <c r="DC15" s="777"/>
      <c r="DD15" s="777"/>
      <c r="DE15" s="777"/>
      <c r="DF15" s="778"/>
      <c r="DG15" s="776">
        <v>4300</v>
      </c>
      <c r="DH15" s="777"/>
      <c r="DI15" s="777"/>
      <c r="DJ15" s="777"/>
      <c r="DK15" s="778"/>
      <c r="DL15" s="776" t="s">
        <v>525</v>
      </c>
      <c r="DM15" s="777"/>
      <c r="DN15" s="777"/>
      <c r="DO15" s="777"/>
      <c r="DP15" s="778"/>
      <c r="DQ15" s="776" t="s">
        <v>525</v>
      </c>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201068</v>
      </c>
      <c r="R23" s="793"/>
      <c r="S23" s="793"/>
      <c r="T23" s="793"/>
      <c r="U23" s="793"/>
      <c r="V23" s="793">
        <v>200150</v>
      </c>
      <c r="W23" s="793"/>
      <c r="X23" s="793"/>
      <c r="Y23" s="793"/>
      <c r="Z23" s="793"/>
      <c r="AA23" s="793">
        <v>917</v>
      </c>
      <c r="AB23" s="793"/>
      <c r="AC23" s="793"/>
      <c r="AD23" s="793"/>
      <c r="AE23" s="794"/>
      <c r="AF23" s="795">
        <v>520</v>
      </c>
      <c r="AG23" s="793"/>
      <c r="AH23" s="793"/>
      <c r="AI23" s="793"/>
      <c r="AJ23" s="796"/>
      <c r="AK23" s="797"/>
      <c r="AL23" s="798"/>
      <c r="AM23" s="798"/>
      <c r="AN23" s="798"/>
      <c r="AO23" s="798"/>
      <c r="AP23" s="793">
        <v>133801</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370</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44068</v>
      </c>
      <c r="R28" s="823"/>
      <c r="S28" s="823"/>
      <c r="T28" s="823"/>
      <c r="U28" s="823"/>
      <c r="V28" s="823">
        <v>43584</v>
      </c>
      <c r="W28" s="823"/>
      <c r="X28" s="823"/>
      <c r="Y28" s="823"/>
      <c r="Z28" s="823"/>
      <c r="AA28" s="823">
        <v>483</v>
      </c>
      <c r="AB28" s="823"/>
      <c r="AC28" s="823"/>
      <c r="AD28" s="823"/>
      <c r="AE28" s="824"/>
      <c r="AF28" s="825">
        <v>483</v>
      </c>
      <c r="AG28" s="823"/>
      <c r="AH28" s="823"/>
      <c r="AI28" s="823"/>
      <c r="AJ28" s="826"/>
      <c r="AK28" s="827">
        <v>4680</v>
      </c>
      <c r="AL28" s="828"/>
      <c r="AM28" s="828"/>
      <c r="AN28" s="828"/>
      <c r="AO28" s="828"/>
      <c r="AP28" s="828" t="s">
        <v>525</v>
      </c>
      <c r="AQ28" s="828"/>
      <c r="AR28" s="828"/>
      <c r="AS28" s="828"/>
      <c r="AT28" s="828"/>
      <c r="AU28" s="828" t="s">
        <v>525</v>
      </c>
      <c r="AV28" s="828"/>
      <c r="AW28" s="828"/>
      <c r="AX28" s="828"/>
      <c r="AY28" s="828"/>
      <c r="AZ28" s="829" t="s">
        <v>525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37646</v>
      </c>
      <c r="R29" s="784"/>
      <c r="S29" s="784"/>
      <c r="T29" s="784"/>
      <c r="U29" s="784"/>
      <c r="V29" s="784">
        <v>36841</v>
      </c>
      <c r="W29" s="784"/>
      <c r="X29" s="784"/>
      <c r="Y29" s="784"/>
      <c r="Z29" s="784"/>
      <c r="AA29" s="784">
        <v>805</v>
      </c>
      <c r="AB29" s="784"/>
      <c r="AC29" s="784"/>
      <c r="AD29" s="784"/>
      <c r="AE29" s="785"/>
      <c r="AF29" s="786">
        <v>805</v>
      </c>
      <c r="AG29" s="787"/>
      <c r="AH29" s="787"/>
      <c r="AI29" s="787"/>
      <c r="AJ29" s="788"/>
      <c r="AK29" s="834">
        <v>5566</v>
      </c>
      <c r="AL29" s="830"/>
      <c r="AM29" s="830"/>
      <c r="AN29" s="830"/>
      <c r="AO29" s="830"/>
      <c r="AP29" s="830" t="s">
        <v>525</v>
      </c>
      <c r="AQ29" s="830"/>
      <c r="AR29" s="830"/>
      <c r="AS29" s="830"/>
      <c r="AT29" s="830"/>
      <c r="AU29" s="830" t="s">
        <v>525</v>
      </c>
      <c r="AV29" s="830"/>
      <c r="AW29" s="830"/>
      <c r="AX29" s="830"/>
      <c r="AY29" s="830"/>
      <c r="AZ29" s="831" t="s">
        <v>525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8456</v>
      </c>
      <c r="R30" s="784"/>
      <c r="S30" s="784"/>
      <c r="T30" s="784"/>
      <c r="U30" s="784"/>
      <c r="V30" s="784">
        <v>8180</v>
      </c>
      <c r="W30" s="784"/>
      <c r="X30" s="784"/>
      <c r="Y30" s="784"/>
      <c r="Z30" s="784"/>
      <c r="AA30" s="784">
        <v>276</v>
      </c>
      <c r="AB30" s="784"/>
      <c r="AC30" s="784"/>
      <c r="AD30" s="784"/>
      <c r="AE30" s="785"/>
      <c r="AF30" s="786">
        <v>276</v>
      </c>
      <c r="AG30" s="787"/>
      <c r="AH30" s="787"/>
      <c r="AI30" s="787"/>
      <c r="AJ30" s="788"/>
      <c r="AK30" s="834">
        <v>1475</v>
      </c>
      <c r="AL30" s="830"/>
      <c r="AM30" s="830"/>
      <c r="AN30" s="830"/>
      <c r="AO30" s="830"/>
      <c r="AP30" s="830" t="s">
        <v>525</v>
      </c>
      <c r="AQ30" s="830"/>
      <c r="AR30" s="830"/>
      <c r="AS30" s="830"/>
      <c r="AT30" s="830"/>
      <c r="AU30" s="830" t="s">
        <v>525</v>
      </c>
      <c r="AV30" s="830"/>
      <c r="AW30" s="830"/>
      <c r="AX30" s="830"/>
      <c r="AY30" s="830"/>
      <c r="AZ30" s="831" t="s">
        <v>525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10193</v>
      </c>
      <c r="R31" s="784"/>
      <c r="S31" s="784"/>
      <c r="T31" s="784"/>
      <c r="U31" s="784"/>
      <c r="V31" s="784">
        <v>9616</v>
      </c>
      <c r="W31" s="784"/>
      <c r="X31" s="784"/>
      <c r="Y31" s="784"/>
      <c r="Z31" s="784"/>
      <c r="AA31" s="784">
        <v>577</v>
      </c>
      <c r="AB31" s="784"/>
      <c r="AC31" s="784"/>
      <c r="AD31" s="784"/>
      <c r="AE31" s="785"/>
      <c r="AF31" s="786">
        <v>4270</v>
      </c>
      <c r="AG31" s="787"/>
      <c r="AH31" s="787"/>
      <c r="AI31" s="787"/>
      <c r="AJ31" s="788"/>
      <c r="AK31" s="834">
        <v>167</v>
      </c>
      <c r="AL31" s="830"/>
      <c r="AM31" s="830"/>
      <c r="AN31" s="830"/>
      <c r="AO31" s="830"/>
      <c r="AP31" s="830">
        <v>19773</v>
      </c>
      <c r="AQ31" s="830"/>
      <c r="AR31" s="830"/>
      <c r="AS31" s="830"/>
      <c r="AT31" s="830"/>
      <c r="AU31" s="830">
        <v>455</v>
      </c>
      <c r="AV31" s="830"/>
      <c r="AW31" s="830"/>
      <c r="AX31" s="830"/>
      <c r="AY31" s="830"/>
      <c r="AZ31" s="831" t="s">
        <v>525</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298</v>
      </c>
      <c r="R32" s="784"/>
      <c r="S32" s="784"/>
      <c r="T32" s="784"/>
      <c r="U32" s="784"/>
      <c r="V32" s="784">
        <v>289</v>
      </c>
      <c r="W32" s="784"/>
      <c r="X32" s="784"/>
      <c r="Y32" s="784"/>
      <c r="Z32" s="784"/>
      <c r="AA32" s="784">
        <v>9</v>
      </c>
      <c r="AB32" s="784"/>
      <c r="AC32" s="784"/>
      <c r="AD32" s="784"/>
      <c r="AE32" s="785"/>
      <c r="AF32" s="786">
        <v>3007</v>
      </c>
      <c r="AG32" s="787"/>
      <c r="AH32" s="787"/>
      <c r="AI32" s="787"/>
      <c r="AJ32" s="788"/>
      <c r="AK32" s="834">
        <v>1</v>
      </c>
      <c r="AL32" s="830"/>
      <c r="AM32" s="830"/>
      <c r="AN32" s="830"/>
      <c r="AO32" s="830"/>
      <c r="AP32" s="830">
        <v>376</v>
      </c>
      <c r="AQ32" s="830"/>
      <c r="AR32" s="830"/>
      <c r="AS32" s="830"/>
      <c r="AT32" s="830"/>
      <c r="AU32" s="830">
        <v>2</v>
      </c>
      <c r="AV32" s="830"/>
      <c r="AW32" s="830"/>
      <c r="AX32" s="830"/>
      <c r="AY32" s="830"/>
      <c r="AZ32" s="831" t="s">
        <v>525</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11348</v>
      </c>
      <c r="R33" s="784"/>
      <c r="S33" s="784"/>
      <c r="T33" s="784"/>
      <c r="U33" s="784"/>
      <c r="V33" s="784">
        <v>11220</v>
      </c>
      <c r="W33" s="784"/>
      <c r="X33" s="784"/>
      <c r="Y33" s="784"/>
      <c r="Z33" s="784"/>
      <c r="AA33" s="784">
        <v>128</v>
      </c>
      <c r="AB33" s="784"/>
      <c r="AC33" s="784"/>
      <c r="AD33" s="784"/>
      <c r="AE33" s="785"/>
      <c r="AF33" s="786">
        <v>1914</v>
      </c>
      <c r="AG33" s="787"/>
      <c r="AH33" s="787"/>
      <c r="AI33" s="787"/>
      <c r="AJ33" s="788"/>
      <c r="AK33" s="834">
        <v>3336</v>
      </c>
      <c r="AL33" s="830"/>
      <c r="AM33" s="830"/>
      <c r="AN33" s="830"/>
      <c r="AO33" s="830"/>
      <c r="AP33" s="830">
        <v>54358</v>
      </c>
      <c r="AQ33" s="830"/>
      <c r="AR33" s="830"/>
      <c r="AS33" s="830"/>
      <c r="AT33" s="830"/>
      <c r="AU33" s="830">
        <v>28157</v>
      </c>
      <c r="AV33" s="830"/>
      <c r="AW33" s="830"/>
      <c r="AX33" s="830"/>
      <c r="AY33" s="830"/>
      <c r="AZ33" s="831" t="s">
        <v>525</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414</v>
      </c>
      <c r="C34" s="781"/>
      <c r="D34" s="781"/>
      <c r="E34" s="781"/>
      <c r="F34" s="781"/>
      <c r="G34" s="781"/>
      <c r="H34" s="781"/>
      <c r="I34" s="781"/>
      <c r="J34" s="781"/>
      <c r="K34" s="781"/>
      <c r="L34" s="781"/>
      <c r="M34" s="781"/>
      <c r="N34" s="781"/>
      <c r="O34" s="781"/>
      <c r="P34" s="782"/>
      <c r="Q34" s="783">
        <v>6434</v>
      </c>
      <c r="R34" s="784"/>
      <c r="S34" s="784"/>
      <c r="T34" s="784"/>
      <c r="U34" s="784"/>
      <c r="V34" s="784">
        <v>6428</v>
      </c>
      <c r="W34" s="784"/>
      <c r="X34" s="784"/>
      <c r="Y34" s="784"/>
      <c r="Z34" s="784"/>
      <c r="AA34" s="784">
        <v>6</v>
      </c>
      <c r="AB34" s="784"/>
      <c r="AC34" s="784"/>
      <c r="AD34" s="784"/>
      <c r="AE34" s="785"/>
      <c r="AF34" s="786">
        <v>1165</v>
      </c>
      <c r="AG34" s="787"/>
      <c r="AH34" s="787"/>
      <c r="AI34" s="787"/>
      <c r="AJ34" s="788"/>
      <c r="AK34" s="834">
        <v>1091</v>
      </c>
      <c r="AL34" s="830"/>
      <c r="AM34" s="830"/>
      <c r="AN34" s="830"/>
      <c r="AO34" s="830"/>
      <c r="AP34" s="830">
        <v>589</v>
      </c>
      <c r="AQ34" s="830"/>
      <c r="AR34" s="830"/>
      <c r="AS34" s="830"/>
      <c r="AT34" s="830"/>
      <c r="AU34" s="830">
        <v>377</v>
      </c>
      <c r="AV34" s="830"/>
      <c r="AW34" s="830"/>
      <c r="AX34" s="830"/>
      <c r="AY34" s="830"/>
      <c r="AZ34" s="831" t="s">
        <v>525</v>
      </c>
      <c r="BA34" s="831"/>
      <c r="BB34" s="831"/>
      <c r="BC34" s="831"/>
      <c r="BD34" s="831"/>
      <c r="BE34" s="832" t="s">
        <v>410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415</v>
      </c>
      <c r="C35" s="781"/>
      <c r="D35" s="781"/>
      <c r="E35" s="781"/>
      <c r="F35" s="781"/>
      <c r="G35" s="781"/>
      <c r="H35" s="781"/>
      <c r="I35" s="781"/>
      <c r="J35" s="781"/>
      <c r="K35" s="781"/>
      <c r="L35" s="781"/>
      <c r="M35" s="781"/>
      <c r="N35" s="781"/>
      <c r="O35" s="781"/>
      <c r="P35" s="782"/>
      <c r="Q35" s="783">
        <v>360</v>
      </c>
      <c r="R35" s="784"/>
      <c r="S35" s="784"/>
      <c r="T35" s="784"/>
      <c r="U35" s="784"/>
      <c r="V35" s="784">
        <v>360</v>
      </c>
      <c r="W35" s="784"/>
      <c r="X35" s="784"/>
      <c r="Y35" s="784"/>
      <c r="Z35" s="784"/>
      <c r="AA35" s="784" t="s">
        <v>525</v>
      </c>
      <c r="AB35" s="784"/>
      <c r="AC35" s="784"/>
      <c r="AD35" s="784"/>
      <c r="AE35" s="785"/>
      <c r="AF35" s="786" t="s">
        <v>416</v>
      </c>
      <c r="AG35" s="787"/>
      <c r="AH35" s="787"/>
      <c r="AI35" s="787"/>
      <c r="AJ35" s="788"/>
      <c r="AK35" s="834">
        <v>218</v>
      </c>
      <c r="AL35" s="830"/>
      <c r="AM35" s="830"/>
      <c r="AN35" s="830"/>
      <c r="AO35" s="830"/>
      <c r="AP35" s="830">
        <v>365</v>
      </c>
      <c r="AQ35" s="830"/>
      <c r="AR35" s="830"/>
      <c r="AS35" s="830"/>
      <c r="AT35" s="830"/>
      <c r="AU35" s="830">
        <v>206</v>
      </c>
      <c r="AV35" s="830"/>
      <c r="AW35" s="830"/>
      <c r="AX35" s="830"/>
      <c r="AY35" s="830"/>
      <c r="AZ35" s="831" t="s">
        <v>525</v>
      </c>
      <c r="BA35" s="831"/>
      <c r="BB35" s="831"/>
      <c r="BC35" s="831"/>
      <c r="BD35" s="831"/>
      <c r="BE35" s="832" t="s">
        <v>417</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11920</v>
      </c>
      <c r="AG63" s="844"/>
      <c r="AH63" s="844"/>
      <c r="AI63" s="844"/>
      <c r="AJ63" s="845"/>
      <c r="AK63" s="846"/>
      <c r="AL63" s="841"/>
      <c r="AM63" s="841"/>
      <c r="AN63" s="841"/>
      <c r="AO63" s="841"/>
      <c r="AP63" s="844">
        <v>75461</v>
      </c>
      <c r="AQ63" s="844"/>
      <c r="AR63" s="844"/>
      <c r="AS63" s="844"/>
      <c r="AT63" s="844"/>
      <c r="AU63" s="844">
        <v>29197</v>
      </c>
      <c r="AV63" s="844"/>
      <c r="AW63" s="844"/>
      <c r="AX63" s="844"/>
      <c r="AY63" s="844"/>
      <c r="AZ63" s="848"/>
      <c r="BA63" s="848"/>
      <c r="BB63" s="848"/>
      <c r="BC63" s="848"/>
      <c r="BD63" s="848"/>
      <c r="BE63" s="849"/>
      <c r="BF63" s="849"/>
      <c r="BG63" s="849"/>
      <c r="BH63" s="849"/>
      <c r="BI63" s="850"/>
      <c r="BJ63" s="851" t="s">
        <v>420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422</v>
      </c>
      <c r="B66" s="728"/>
      <c r="C66" s="728"/>
      <c r="D66" s="728"/>
      <c r="E66" s="728"/>
      <c r="F66" s="728"/>
      <c r="G66" s="728"/>
      <c r="H66" s="728"/>
      <c r="I66" s="728"/>
      <c r="J66" s="728"/>
      <c r="K66" s="728"/>
      <c r="L66" s="728"/>
      <c r="M66" s="728"/>
      <c r="N66" s="728"/>
      <c r="O66" s="728"/>
      <c r="P66" s="729"/>
      <c r="Q66" s="733" t="s">
        <v>423</v>
      </c>
      <c r="R66" s="734"/>
      <c r="S66" s="734"/>
      <c r="T66" s="734"/>
      <c r="U66" s="735"/>
      <c r="V66" s="733" t="s">
        <v>424</v>
      </c>
      <c r="W66" s="734"/>
      <c r="X66" s="734"/>
      <c r="Y66" s="734"/>
      <c r="Z66" s="735"/>
      <c r="AA66" s="733" t="s">
        <v>425</v>
      </c>
      <c r="AB66" s="734"/>
      <c r="AC66" s="734"/>
      <c r="AD66" s="734"/>
      <c r="AE66" s="735"/>
      <c r="AF66" s="854" t="s">
        <v>426</v>
      </c>
      <c r="AG66" s="815"/>
      <c r="AH66" s="815"/>
      <c r="AI66" s="815"/>
      <c r="AJ66" s="855"/>
      <c r="AK66" s="733" t="s">
        <v>427</v>
      </c>
      <c r="AL66" s="728"/>
      <c r="AM66" s="728"/>
      <c r="AN66" s="728"/>
      <c r="AO66" s="729"/>
      <c r="AP66" s="733" t="s">
        <v>428</v>
      </c>
      <c r="AQ66" s="734"/>
      <c r="AR66" s="734"/>
      <c r="AS66" s="734"/>
      <c r="AT66" s="735"/>
      <c r="AU66" s="733" t="s">
        <v>429</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592</v>
      </c>
      <c r="C68" s="870"/>
      <c r="D68" s="870"/>
      <c r="E68" s="870"/>
      <c r="F68" s="870"/>
      <c r="G68" s="870"/>
      <c r="H68" s="870"/>
      <c r="I68" s="870"/>
      <c r="J68" s="870"/>
      <c r="K68" s="870"/>
      <c r="L68" s="870"/>
      <c r="M68" s="870"/>
      <c r="N68" s="870"/>
      <c r="O68" s="870"/>
      <c r="P68" s="871"/>
      <c r="Q68" s="872">
        <v>18494</v>
      </c>
      <c r="R68" s="866"/>
      <c r="S68" s="866"/>
      <c r="T68" s="866"/>
      <c r="U68" s="866"/>
      <c r="V68" s="866">
        <v>16335</v>
      </c>
      <c r="W68" s="866"/>
      <c r="X68" s="866"/>
      <c r="Y68" s="866"/>
      <c r="Z68" s="866"/>
      <c r="AA68" s="866">
        <v>2159</v>
      </c>
      <c r="AB68" s="866"/>
      <c r="AC68" s="866"/>
      <c r="AD68" s="866"/>
      <c r="AE68" s="866"/>
      <c r="AF68" s="866">
        <v>14078</v>
      </c>
      <c r="AG68" s="866"/>
      <c r="AH68" s="866"/>
      <c r="AI68" s="866"/>
      <c r="AJ68" s="866"/>
      <c r="AK68" s="866" t="s">
        <v>525</v>
      </c>
      <c r="AL68" s="866"/>
      <c r="AM68" s="866"/>
      <c r="AN68" s="866"/>
      <c r="AO68" s="866"/>
      <c r="AP68" s="866">
        <v>31004</v>
      </c>
      <c r="AQ68" s="866"/>
      <c r="AR68" s="866"/>
      <c r="AS68" s="866"/>
      <c r="AT68" s="866"/>
      <c r="AU68" s="866">
        <v>57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593</v>
      </c>
      <c r="C69" s="874"/>
      <c r="D69" s="874"/>
      <c r="E69" s="874"/>
      <c r="F69" s="874"/>
      <c r="G69" s="874"/>
      <c r="H69" s="874"/>
      <c r="I69" s="874"/>
      <c r="J69" s="874"/>
      <c r="K69" s="874"/>
      <c r="L69" s="874"/>
      <c r="M69" s="874"/>
      <c r="N69" s="874"/>
      <c r="O69" s="874"/>
      <c r="P69" s="875"/>
      <c r="Q69" s="876">
        <v>273</v>
      </c>
      <c r="R69" s="830"/>
      <c r="S69" s="830"/>
      <c r="T69" s="830"/>
      <c r="U69" s="830"/>
      <c r="V69" s="830">
        <v>162</v>
      </c>
      <c r="W69" s="830"/>
      <c r="X69" s="830"/>
      <c r="Y69" s="830"/>
      <c r="Z69" s="830"/>
      <c r="AA69" s="830">
        <v>112</v>
      </c>
      <c r="AB69" s="830"/>
      <c r="AC69" s="830"/>
      <c r="AD69" s="830"/>
      <c r="AE69" s="830"/>
      <c r="AF69" s="830">
        <v>112</v>
      </c>
      <c r="AG69" s="830"/>
      <c r="AH69" s="830"/>
      <c r="AI69" s="830"/>
      <c r="AJ69" s="830"/>
      <c r="AK69" s="830">
        <v>102</v>
      </c>
      <c r="AL69" s="830"/>
      <c r="AM69" s="830"/>
      <c r="AN69" s="830"/>
      <c r="AO69" s="830"/>
      <c r="AP69" s="830">
        <v>21</v>
      </c>
      <c r="AQ69" s="830"/>
      <c r="AR69" s="830"/>
      <c r="AS69" s="830"/>
      <c r="AT69" s="830"/>
      <c r="AU69" s="830">
        <v>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594</v>
      </c>
      <c r="C70" s="874"/>
      <c r="D70" s="874"/>
      <c r="E70" s="874"/>
      <c r="F70" s="874"/>
      <c r="G70" s="874"/>
      <c r="H70" s="874"/>
      <c r="I70" s="874"/>
      <c r="J70" s="874"/>
      <c r="K70" s="874"/>
      <c r="L70" s="874"/>
      <c r="M70" s="874"/>
      <c r="N70" s="874"/>
      <c r="O70" s="874"/>
      <c r="P70" s="875"/>
      <c r="Q70" s="876">
        <v>561</v>
      </c>
      <c r="R70" s="830"/>
      <c r="S70" s="830"/>
      <c r="T70" s="830"/>
      <c r="U70" s="830"/>
      <c r="V70" s="830">
        <v>328</v>
      </c>
      <c r="W70" s="830"/>
      <c r="X70" s="830"/>
      <c r="Y70" s="830"/>
      <c r="Z70" s="830"/>
      <c r="AA70" s="830">
        <v>232</v>
      </c>
      <c r="AB70" s="830"/>
      <c r="AC70" s="830"/>
      <c r="AD70" s="830"/>
      <c r="AE70" s="830"/>
      <c r="AF70" s="830">
        <v>232</v>
      </c>
      <c r="AG70" s="830"/>
      <c r="AH70" s="830"/>
      <c r="AI70" s="830"/>
      <c r="AJ70" s="830"/>
      <c r="AK70" s="830" t="s">
        <v>525</v>
      </c>
      <c r="AL70" s="830"/>
      <c r="AM70" s="830"/>
      <c r="AN70" s="830"/>
      <c r="AO70" s="830"/>
      <c r="AP70" s="830" t="s">
        <v>525</v>
      </c>
      <c r="AQ70" s="830"/>
      <c r="AR70" s="830"/>
      <c r="AS70" s="830"/>
      <c r="AT70" s="830"/>
      <c r="AU70" s="830" t="s">
        <v>525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595</v>
      </c>
      <c r="C71" s="874"/>
      <c r="D71" s="874"/>
      <c r="E71" s="874"/>
      <c r="F71" s="874"/>
      <c r="G71" s="874"/>
      <c r="H71" s="874"/>
      <c r="I71" s="874"/>
      <c r="J71" s="874"/>
      <c r="K71" s="874"/>
      <c r="L71" s="874"/>
      <c r="M71" s="874"/>
      <c r="N71" s="874"/>
      <c r="O71" s="874"/>
      <c r="P71" s="875"/>
      <c r="Q71" s="876">
        <v>843822</v>
      </c>
      <c r="R71" s="830"/>
      <c r="S71" s="830"/>
      <c r="T71" s="830"/>
      <c r="U71" s="830"/>
      <c r="V71" s="830">
        <v>825694</v>
      </c>
      <c r="W71" s="830"/>
      <c r="X71" s="830"/>
      <c r="Y71" s="830"/>
      <c r="Z71" s="830"/>
      <c r="AA71" s="830">
        <v>18128</v>
      </c>
      <c r="AB71" s="830"/>
      <c r="AC71" s="830"/>
      <c r="AD71" s="830"/>
      <c r="AE71" s="830"/>
      <c r="AF71" s="830">
        <v>18128</v>
      </c>
      <c r="AG71" s="830"/>
      <c r="AH71" s="830"/>
      <c r="AI71" s="830"/>
      <c r="AJ71" s="830"/>
      <c r="AK71" s="830">
        <v>9864</v>
      </c>
      <c r="AL71" s="830"/>
      <c r="AM71" s="830"/>
      <c r="AN71" s="830"/>
      <c r="AO71" s="830"/>
      <c r="AP71" s="830" t="s">
        <v>525</v>
      </c>
      <c r="AQ71" s="830"/>
      <c r="AR71" s="830"/>
      <c r="AS71" s="830"/>
      <c r="AT71" s="830"/>
      <c r="AU71" s="830" t="s">
        <v>525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32550</v>
      </c>
      <c r="AG88" s="844"/>
      <c r="AH88" s="844"/>
      <c r="AI88" s="844"/>
      <c r="AJ88" s="844"/>
      <c r="AK88" s="841"/>
      <c r="AL88" s="841"/>
      <c r="AM88" s="841"/>
      <c r="AN88" s="841"/>
      <c r="AO88" s="841"/>
      <c r="AP88" s="844">
        <v>31025</v>
      </c>
      <c r="AQ88" s="844"/>
      <c r="AR88" s="844"/>
      <c r="AS88" s="844"/>
      <c r="AT88" s="844"/>
      <c r="AU88" s="844">
        <v>65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1556</v>
      </c>
      <c r="CS102" s="852"/>
      <c r="CT102" s="852"/>
      <c r="CU102" s="852"/>
      <c r="CV102" s="891"/>
      <c r="CW102" s="890">
        <v>214</v>
      </c>
      <c r="CX102" s="852"/>
      <c r="CY102" s="852"/>
      <c r="CZ102" s="852"/>
      <c r="DA102" s="891"/>
      <c r="DB102" s="890">
        <v>660</v>
      </c>
      <c r="DC102" s="852"/>
      <c r="DD102" s="852"/>
      <c r="DE102" s="852"/>
      <c r="DF102" s="891"/>
      <c r="DG102" s="890">
        <v>4300</v>
      </c>
      <c r="DH102" s="852"/>
      <c r="DI102" s="852"/>
      <c r="DJ102" s="852"/>
      <c r="DK102" s="891"/>
      <c r="DL102" s="890">
        <v>255</v>
      </c>
      <c r="DM102" s="852"/>
      <c r="DN102" s="852"/>
      <c r="DO102" s="852"/>
      <c r="DP102" s="891"/>
      <c r="DQ102" s="890">
        <v>179</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307</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307</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307</v>
      </c>
      <c r="DR109" s="893"/>
      <c r="DS109" s="893"/>
      <c r="DT109" s="893"/>
      <c r="DU109" s="894"/>
      <c r="DV109" s="892" t="s">
        <v>441</v>
      </c>
      <c r="DW109" s="893"/>
      <c r="DX109" s="893"/>
      <c r="DY109" s="893"/>
      <c r="DZ109" s="895"/>
    </row>
    <row r="110" spans="1:131" s="230" customFormat="1" ht="26.25" customHeight="1" x14ac:dyDescent="0.2">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14688245</v>
      </c>
      <c r="AB110" s="900"/>
      <c r="AC110" s="900"/>
      <c r="AD110" s="900"/>
      <c r="AE110" s="901"/>
      <c r="AF110" s="902">
        <v>14471396</v>
      </c>
      <c r="AG110" s="900"/>
      <c r="AH110" s="900"/>
      <c r="AI110" s="900"/>
      <c r="AJ110" s="901"/>
      <c r="AK110" s="902">
        <v>14683251</v>
      </c>
      <c r="AL110" s="900"/>
      <c r="AM110" s="900"/>
      <c r="AN110" s="900"/>
      <c r="AO110" s="901"/>
      <c r="AP110" s="903">
        <v>16.100000000000001</v>
      </c>
      <c r="AQ110" s="904"/>
      <c r="AR110" s="904"/>
      <c r="AS110" s="904"/>
      <c r="AT110" s="905"/>
      <c r="AU110" s="906" t="s">
        <v>75</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138665794</v>
      </c>
      <c r="BR110" s="931"/>
      <c r="BS110" s="931"/>
      <c r="BT110" s="931"/>
      <c r="BU110" s="931"/>
      <c r="BV110" s="931">
        <v>138519010</v>
      </c>
      <c r="BW110" s="931"/>
      <c r="BX110" s="931"/>
      <c r="BY110" s="931"/>
      <c r="BZ110" s="931"/>
      <c r="CA110" s="931">
        <v>133801443</v>
      </c>
      <c r="CB110" s="931"/>
      <c r="CC110" s="931"/>
      <c r="CD110" s="931"/>
      <c r="CE110" s="931"/>
      <c r="CF110" s="944">
        <v>146.30000000000001</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95628</v>
      </c>
      <c r="DH110" s="931"/>
      <c r="DI110" s="931"/>
      <c r="DJ110" s="931"/>
      <c r="DK110" s="931"/>
      <c r="DL110" s="931">
        <v>76897</v>
      </c>
      <c r="DM110" s="931"/>
      <c r="DN110" s="931"/>
      <c r="DO110" s="931"/>
      <c r="DP110" s="931"/>
      <c r="DQ110" s="931">
        <v>57971</v>
      </c>
      <c r="DR110" s="931"/>
      <c r="DS110" s="931"/>
      <c r="DT110" s="931"/>
      <c r="DU110" s="931"/>
      <c r="DV110" s="932">
        <v>0.1</v>
      </c>
      <c r="DW110" s="932"/>
      <c r="DX110" s="932"/>
      <c r="DY110" s="932"/>
      <c r="DZ110" s="933"/>
    </row>
    <row r="111" spans="1:131" s="230" customFormat="1" ht="26.25" customHeight="1" x14ac:dyDescent="0.2">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420</v>
      </c>
      <c r="AB111" s="938"/>
      <c r="AC111" s="938"/>
      <c r="AD111" s="938"/>
      <c r="AE111" s="939"/>
      <c r="AF111" s="940" t="s">
        <v>420</v>
      </c>
      <c r="AG111" s="938"/>
      <c r="AH111" s="938"/>
      <c r="AI111" s="938"/>
      <c r="AJ111" s="939"/>
      <c r="AK111" s="940" t="s">
        <v>448</v>
      </c>
      <c r="AL111" s="938"/>
      <c r="AM111" s="938"/>
      <c r="AN111" s="938"/>
      <c r="AO111" s="939"/>
      <c r="AP111" s="941" t="s">
        <v>420</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v>5290412</v>
      </c>
      <c r="BR111" s="926"/>
      <c r="BS111" s="926"/>
      <c r="BT111" s="926"/>
      <c r="BU111" s="926"/>
      <c r="BV111" s="926">
        <v>7891823</v>
      </c>
      <c r="BW111" s="926"/>
      <c r="BX111" s="926"/>
      <c r="BY111" s="926"/>
      <c r="BZ111" s="926"/>
      <c r="CA111" s="926">
        <v>6845798</v>
      </c>
      <c r="CB111" s="926"/>
      <c r="CC111" s="926"/>
      <c r="CD111" s="926"/>
      <c r="CE111" s="926"/>
      <c r="CF111" s="920">
        <v>7.5</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v>2990870</v>
      </c>
      <c r="DH111" s="926"/>
      <c r="DI111" s="926"/>
      <c r="DJ111" s="926"/>
      <c r="DK111" s="926"/>
      <c r="DL111" s="926">
        <v>2387311</v>
      </c>
      <c r="DM111" s="926"/>
      <c r="DN111" s="926"/>
      <c r="DO111" s="926"/>
      <c r="DP111" s="926"/>
      <c r="DQ111" s="926">
        <v>1790483</v>
      </c>
      <c r="DR111" s="926"/>
      <c r="DS111" s="926"/>
      <c r="DT111" s="926"/>
      <c r="DU111" s="926"/>
      <c r="DV111" s="927">
        <v>2</v>
      </c>
      <c r="DW111" s="927"/>
      <c r="DX111" s="927"/>
      <c r="DY111" s="927"/>
      <c r="DZ111" s="928"/>
    </row>
    <row r="112" spans="1:131" s="230" customFormat="1" ht="26.25" customHeight="1" x14ac:dyDescent="0.2">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453</v>
      </c>
      <c r="AB112" s="959"/>
      <c r="AC112" s="959"/>
      <c r="AD112" s="959"/>
      <c r="AE112" s="960"/>
      <c r="AF112" s="961" t="s">
        <v>453</v>
      </c>
      <c r="AG112" s="959"/>
      <c r="AH112" s="959"/>
      <c r="AI112" s="959"/>
      <c r="AJ112" s="960"/>
      <c r="AK112" s="961" t="s">
        <v>448</v>
      </c>
      <c r="AL112" s="959"/>
      <c r="AM112" s="959"/>
      <c r="AN112" s="959"/>
      <c r="AO112" s="960"/>
      <c r="AP112" s="962" t="s">
        <v>420</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33442525</v>
      </c>
      <c r="BR112" s="926"/>
      <c r="BS112" s="926"/>
      <c r="BT112" s="926"/>
      <c r="BU112" s="926"/>
      <c r="BV112" s="926">
        <v>31716406</v>
      </c>
      <c r="BW112" s="926"/>
      <c r="BX112" s="926"/>
      <c r="BY112" s="926"/>
      <c r="BZ112" s="926"/>
      <c r="CA112" s="926">
        <v>29197045</v>
      </c>
      <c r="CB112" s="926"/>
      <c r="CC112" s="926"/>
      <c r="CD112" s="926"/>
      <c r="CE112" s="926"/>
      <c r="CF112" s="920">
        <v>31.9</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456</v>
      </c>
      <c r="DM112" s="926"/>
      <c r="DN112" s="926"/>
      <c r="DO112" s="926"/>
      <c r="DP112" s="926"/>
      <c r="DQ112" s="926" t="s">
        <v>456</v>
      </c>
      <c r="DR112" s="926"/>
      <c r="DS112" s="926"/>
      <c r="DT112" s="926"/>
      <c r="DU112" s="926"/>
      <c r="DV112" s="927" t="s">
        <v>448</v>
      </c>
      <c r="DW112" s="927"/>
      <c r="DX112" s="927"/>
      <c r="DY112" s="927"/>
      <c r="DZ112" s="928"/>
    </row>
    <row r="113" spans="1:130" s="230" customFormat="1" ht="26.25" customHeight="1" x14ac:dyDescent="0.2">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3614878</v>
      </c>
      <c r="AB113" s="938"/>
      <c r="AC113" s="938"/>
      <c r="AD113" s="938"/>
      <c r="AE113" s="939"/>
      <c r="AF113" s="940">
        <v>3276226</v>
      </c>
      <c r="AG113" s="938"/>
      <c r="AH113" s="938"/>
      <c r="AI113" s="938"/>
      <c r="AJ113" s="939"/>
      <c r="AK113" s="940">
        <v>2991482</v>
      </c>
      <c r="AL113" s="938"/>
      <c r="AM113" s="938"/>
      <c r="AN113" s="938"/>
      <c r="AO113" s="939"/>
      <c r="AP113" s="941">
        <v>3.3</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82133</v>
      </c>
      <c r="BR113" s="926"/>
      <c r="BS113" s="926"/>
      <c r="BT113" s="926"/>
      <c r="BU113" s="926"/>
      <c r="BV113" s="926">
        <v>72197</v>
      </c>
      <c r="BW113" s="926"/>
      <c r="BX113" s="926"/>
      <c r="BY113" s="926"/>
      <c r="BZ113" s="926"/>
      <c r="CA113" s="926">
        <v>64805</v>
      </c>
      <c r="CB113" s="926"/>
      <c r="CC113" s="926"/>
      <c r="CD113" s="926"/>
      <c r="CE113" s="926"/>
      <c r="CF113" s="920">
        <v>0.1</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448</v>
      </c>
      <c r="DH113" s="959"/>
      <c r="DI113" s="959"/>
      <c r="DJ113" s="959"/>
      <c r="DK113" s="960"/>
      <c r="DL113" s="961" t="s">
        <v>453</v>
      </c>
      <c r="DM113" s="959"/>
      <c r="DN113" s="959"/>
      <c r="DO113" s="959"/>
      <c r="DP113" s="960"/>
      <c r="DQ113" s="961" t="s">
        <v>420</v>
      </c>
      <c r="DR113" s="959"/>
      <c r="DS113" s="959"/>
      <c r="DT113" s="959"/>
      <c r="DU113" s="960"/>
      <c r="DV113" s="962" t="s">
        <v>420</v>
      </c>
      <c r="DW113" s="963"/>
      <c r="DX113" s="963"/>
      <c r="DY113" s="963"/>
      <c r="DZ113" s="964"/>
    </row>
    <row r="114" spans="1:130" s="230" customFormat="1" ht="26.25" customHeight="1" x14ac:dyDescent="0.2">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64770</v>
      </c>
      <c r="AB114" s="959"/>
      <c r="AC114" s="959"/>
      <c r="AD114" s="959"/>
      <c r="AE114" s="960"/>
      <c r="AF114" s="961">
        <v>11331</v>
      </c>
      <c r="AG114" s="959"/>
      <c r="AH114" s="959"/>
      <c r="AI114" s="959"/>
      <c r="AJ114" s="960"/>
      <c r="AK114" s="961">
        <v>8630</v>
      </c>
      <c r="AL114" s="959"/>
      <c r="AM114" s="959"/>
      <c r="AN114" s="959"/>
      <c r="AO114" s="960"/>
      <c r="AP114" s="962">
        <v>0</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21290209</v>
      </c>
      <c r="BR114" s="926"/>
      <c r="BS114" s="926"/>
      <c r="BT114" s="926"/>
      <c r="BU114" s="926"/>
      <c r="BV114" s="926">
        <v>22097185</v>
      </c>
      <c r="BW114" s="926"/>
      <c r="BX114" s="926"/>
      <c r="BY114" s="926"/>
      <c r="BZ114" s="926"/>
      <c r="CA114" s="926">
        <v>22163056</v>
      </c>
      <c r="CB114" s="926"/>
      <c r="CC114" s="926"/>
      <c r="CD114" s="926"/>
      <c r="CE114" s="926"/>
      <c r="CF114" s="920">
        <v>24.2</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448</v>
      </c>
      <c r="DH114" s="959"/>
      <c r="DI114" s="959"/>
      <c r="DJ114" s="959"/>
      <c r="DK114" s="960"/>
      <c r="DL114" s="961" t="s">
        <v>448</v>
      </c>
      <c r="DM114" s="959"/>
      <c r="DN114" s="959"/>
      <c r="DO114" s="959"/>
      <c r="DP114" s="960"/>
      <c r="DQ114" s="961" t="s">
        <v>453</v>
      </c>
      <c r="DR114" s="959"/>
      <c r="DS114" s="959"/>
      <c r="DT114" s="959"/>
      <c r="DU114" s="960"/>
      <c r="DV114" s="962" t="s">
        <v>420</v>
      </c>
      <c r="DW114" s="963"/>
      <c r="DX114" s="963"/>
      <c r="DY114" s="963"/>
      <c r="DZ114" s="964"/>
    </row>
    <row r="115" spans="1:130" s="230" customFormat="1" ht="26.25" customHeight="1" x14ac:dyDescent="0.2">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1030879</v>
      </c>
      <c r="AB115" s="938"/>
      <c r="AC115" s="938"/>
      <c r="AD115" s="938"/>
      <c r="AE115" s="939"/>
      <c r="AF115" s="940">
        <v>1012262</v>
      </c>
      <c r="AG115" s="938"/>
      <c r="AH115" s="938"/>
      <c r="AI115" s="938"/>
      <c r="AJ115" s="939"/>
      <c r="AK115" s="940">
        <v>959416</v>
      </c>
      <c r="AL115" s="938"/>
      <c r="AM115" s="938"/>
      <c r="AN115" s="938"/>
      <c r="AO115" s="939"/>
      <c r="AP115" s="941">
        <v>1</v>
      </c>
      <c r="AQ115" s="942"/>
      <c r="AR115" s="942"/>
      <c r="AS115" s="942"/>
      <c r="AT115" s="943"/>
      <c r="AU115" s="908"/>
      <c r="AV115" s="909"/>
      <c r="AW115" s="909"/>
      <c r="AX115" s="909"/>
      <c r="AY115" s="909"/>
      <c r="AZ115" s="922" t="s">
        <v>464</v>
      </c>
      <c r="BA115" s="923"/>
      <c r="BB115" s="923"/>
      <c r="BC115" s="923"/>
      <c r="BD115" s="923"/>
      <c r="BE115" s="923"/>
      <c r="BF115" s="923"/>
      <c r="BG115" s="923"/>
      <c r="BH115" s="923"/>
      <c r="BI115" s="923"/>
      <c r="BJ115" s="923"/>
      <c r="BK115" s="923"/>
      <c r="BL115" s="923"/>
      <c r="BM115" s="923"/>
      <c r="BN115" s="923"/>
      <c r="BO115" s="923"/>
      <c r="BP115" s="924"/>
      <c r="BQ115" s="925">
        <v>206716</v>
      </c>
      <c r="BR115" s="926"/>
      <c r="BS115" s="926"/>
      <c r="BT115" s="926"/>
      <c r="BU115" s="926"/>
      <c r="BV115" s="926">
        <v>190576</v>
      </c>
      <c r="BW115" s="926"/>
      <c r="BX115" s="926"/>
      <c r="BY115" s="926"/>
      <c r="BZ115" s="926"/>
      <c r="CA115" s="926">
        <v>179394</v>
      </c>
      <c r="CB115" s="926"/>
      <c r="CC115" s="926"/>
      <c r="CD115" s="926"/>
      <c r="CE115" s="926"/>
      <c r="CF115" s="920">
        <v>0.2</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420</v>
      </c>
      <c r="DH115" s="959"/>
      <c r="DI115" s="959"/>
      <c r="DJ115" s="959"/>
      <c r="DK115" s="960"/>
      <c r="DL115" s="961" t="s">
        <v>453</v>
      </c>
      <c r="DM115" s="959"/>
      <c r="DN115" s="959"/>
      <c r="DO115" s="959"/>
      <c r="DP115" s="960"/>
      <c r="DQ115" s="961" t="s">
        <v>456</v>
      </c>
      <c r="DR115" s="959"/>
      <c r="DS115" s="959"/>
      <c r="DT115" s="959"/>
      <c r="DU115" s="960"/>
      <c r="DV115" s="962" t="s">
        <v>129</v>
      </c>
      <c r="DW115" s="963"/>
      <c r="DX115" s="963"/>
      <c r="DY115" s="963"/>
      <c r="DZ115" s="964"/>
    </row>
    <row r="116" spans="1:130" s="230" customFormat="1" ht="26.25" customHeight="1" x14ac:dyDescent="0.2">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448</v>
      </c>
      <c r="AB116" s="959"/>
      <c r="AC116" s="959"/>
      <c r="AD116" s="959"/>
      <c r="AE116" s="960"/>
      <c r="AF116" s="961" t="s">
        <v>129</v>
      </c>
      <c r="AG116" s="959"/>
      <c r="AH116" s="959"/>
      <c r="AI116" s="959"/>
      <c r="AJ116" s="960"/>
      <c r="AK116" s="961" t="s">
        <v>420</v>
      </c>
      <c r="AL116" s="959"/>
      <c r="AM116" s="959"/>
      <c r="AN116" s="959"/>
      <c r="AO116" s="960"/>
      <c r="AP116" s="962" t="s">
        <v>453</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448</v>
      </c>
      <c r="BR116" s="926"/>
      <c r="BS116" s="926"/>
      <c r="BT116" s="926"/>
      <c r="BU116" s="926"/>
      <c r="BV116" s="926" t="s">
        <v>420</v>
      </c>
      <c r="BW116" s="926"/>
      <c r="BX116" s="926"/>
      <c r="BY116" s="926"/>
      <c r="BZ116" s="926"/>
      <c r="CA116" s="926" t="s">
        <v>420</v>
      </c>
      <c r="CB116" s="926"/>
      <c r="CC116" s="926"/>
      <c r="CD116" s="926"/>
      <c r="CE116" s="926"/>
      <c r="CF116" s="920" t="s">
        <v>448</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7500</v>
      </c>
      <c r="DH116" s="959"/>
      <c r="DI116" s="959"/>
      <c r="DJ116" s="959"/>
      <c r="DK116" s="960"/>
      <c r="DL116" s="961" t="s">
        <v>420</v>
      </c>
      <c r="DM116" s="959"/>
      <c r="DN116" s="959"/>
      <c r="DO116" s="959"/>
      <c r="DP116" s="960"/>
      <c r="DQ116" s="961" t="s">
        <v>448</v>
      </c>
      <c r="DR116" s="959"/>
      <c r="DS116" s="959"/>
      <c r="DT116" s="959"/>
      <c r="DU116" s="960"/>
      <c r="DV116" s="962" t="s">
        <v>420</v>
      </c>
      <c r="DW116" s="963"/>
      <c r="DX116" s="963"/>
      <c r="DY116" s="963"/>
      <c r="DZ116" s="964"/>
    </row>
    <row r="117" spans="1:130" s="230" customFormat="1" ht="26.25" customHeight="1" x14ac:dyDescent="0.2">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19398772</v>
      </c>
      <c r="AB117" s="979"/>
      <c r="AC117" s="979"/>
      <c r="AD117" s="979"/>
      <c r="AE117" s="980"/>
      <c r="AF117" s="981">
        <v>18771215</v>
      </c>
      <c r="AG117" s="979"/>
      <c r="AH117" s="979"/>
      <c r="AI117" s="979"/>
      <c r="AJ117" s="980"/>
      <c r="AK117" s="981">
        <v>18642779</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448</v>
      </c>
      <c r="BR117" s="926"/>
      <c r="BS117" s="926"/>
      <c r="BT117" s="926"/>
      <c r="BU117" s="926"/>
      <c r="BV117" s="926" t="s">
        <v>456</v>
      </c>
      <c r="BW117" s="926"/>
      <c r="BX117" s="926"/>
      <c r="BY117" s="926"/>
      <c r="BZ117" s="926"/>
      <c r="CA117" s="926" t="s">
        <v>456</v>
      </c>
      <c r="CB117" s="926"/>
      <c r="CC117" s="926"/>
      <c r="CD117" s="926"/>
      <c r="CE117" s="926"/>
      <c r="CF117" s="920" t="s">
        <v>448</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420</v>
      </c>
      <c r="DH117" s="959"/>
      <c r="DI117" s="959"/>
      <c r="DJ117" s="959"/>
      <c r="DK117" s="960"/>
      <c r="DL117" s="961" t="s">
        <v>420</v>
      </c>
      <c r="DM117" s="959"/>
      <c r="DN117" s="959"/>
      <c r="DO117" s="959"/>
      <c r="DP117" s="960"/>
      <c r="DQ117" s="961" t="s">
        <v>129</v>
      </c>
      <c r="DR117" s="959"/>
      <c r="DS117" s="959"/>
      <c r="DT117" s="959"/>
      <c r="DU117" s="960"/>
      <c r="DV117" s="962" t="s">
        <v>420</v>
      </c>
      <c r="DW117" s="963"/>
      <c r="DX117" s="963"/>
      <c r="DY117" s="963"/>
      <c r="DZ117" s="964"/>
    </row>
    <row r="118" spans="1:130" s="230" customFormat="1" ht="26.25" customHeight="1" x14ac:dyDescent="0.2">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307</v>
      </c>
      <c r="AL118" s="893"/>
      <c r="AM118" s="893"/>
      <c r="AN118" s="893"/>
      <c r="AO118" s="894"/>
      <c r="AP118" s="970" t="s">
        <v>441</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453</v>
      </c>
      <c r="BR118" s="1000"/>
      <c r="BS118" s="1000"/>
      <c r="BT118" s="1000"/>
      <c r="BU118" s="1000"/>
      <c r="BV118" s="1000" t="s">
        <v>453</v>
      </c>
      <c r="BW118" s="1000"/>
      <c r="BX118" s="1000"/>
      <c r="BY118" s="1000"/>
      <c r="BZ118" s="1000"/>
      <c r="CA118" s="1000" t="s">
        <v>420</v>
      </c>
      <c r="CB118" s="1000"/>
      <c r="CC118" s="1000"/>
      <c r="CD118" s="1000"/>
      <c r="CE118" s="1000"/>
      <c r="CF118" s="920" t="s">
        <v>448</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448</v>
      </c>
      <c r="DH118" s="959"/>
      <c r="DI118" s="959"/>
      <c r="DJ118" s="959"/>
      <c r="DK118" s="960"/>
      <c r="DL118" s="961" t="s">
        <v>420</v>
      </c>
      <c r="DM118" s="959"/>
      <c r="DN118" s="959"/>
      <c r="DO118" s="959"/>
      <c r="DP118" s="960"/>
      <c r="DQ118" s="961" t="s">
        <v>420</v>
      </c>
      <c r="DR118" s="959"/>
      <c r="DS118" s="959"/>
      <c r="DT118" s="959"/>
      <c r="DU118" s="960"/>
      <c r="DV118" s="962" t="s">
        <v>453</v>
      </c>
      <c r="DW118" s="963"/>
      <c r="DX118" s="963"/>
      <c r="DY118" s="963"/>
      <c r="DZ118" s="964"/>
    </row>
    <row r="119" spans="1:130" s="230" customFormat="1" ht="26.25" customHeight="1" x14ac:dyDescent="0.2">
      <c r="A119" s="1056"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19622</v>
      </c>
      <c r="AB119" s="900"/>
      <c r="AC119" s="900"/>
      <c r="AD119" s="900"/>
      <c r="AE119" s="901"/>
      <c r="AF119" s="902">
        <v>19632</v>
      </c>
      <c r="AG119" s="900"/>
      <c r="AH119" s="900"/>
      <c r="AI119" s="900"/>
      <c r="AJ119" s="901"/>
      <c r="AK119" s="902">
        <v>19641</v>
      </c>
      <c r="AL119" s="900"/>
      <c r="AM119" s="900"/>
      <c r="AN119" s="900"/>
      <c r="AO119" s="901"/>
      <c r="AP119" s="903">
        <v>0</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474</v>
      </c>
      <c r="BP119" s="1005"/>
      <c r="BQ119" s="999">
        <v>198977789</v>
      </c>
      <c r="BR119" s="1000"/>
      <c r="BS119" s="1000"/>
      <c r="BT119" s="1000"/>
      <c r="BU119" s="1000"/>
      <c r="BV119" s="1000">
        <v>200487197</v>
      </c>
      <c r="BW119" s="1000"/>
      <c r="BX119" s="1000"/>
      <c r="BY119" s="1000"/>
      <c r="BZ119" s="1000"/>
      <c r="CA119" s="1000">
        <v>192251541</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2196414</v>
      </c>
      <c r="DH119" s="986"/>
      <c r="DI119" s="986"/>
      <c r="DJ119" s="986"/>
      <c r="DK119" s="987"/>
      <c r="DL119" s="985">
        <v>5427615</v>
      </c>
      <c r="DM119" s="986"/>
      <c r="DN119" s="986"/>
      <c r="DO119" s="986"/>
      <c r="DP119" s="987"/>
      <c r="DQ119" s="985">
        <v>4997344</v>
      </c>
      <c r="DR119" s="986"/>
      <c r="DS119" s="986"/>
      <c r="DT119" s="986"/>
      <c r="DU119" s="987"/>
      <c r="DV119" s="988">
        <v>5.5</v>
      </c>
      <c r="DW119" s="989"/>
      <c r="DX119" s="989"/>
      <c r="DY119" s="989"/>
      <c r="DZ119" s="990"/>
    </row>
    <row r="120" spans="1:130" s="230" customFormat="1" ht="26.25" customHeight="1" x14ac:dyDescent="0.2">
      <c r="A120" s="1057"/>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v>668069</v>
      </c>
      <c r="AB120" s="959"/>
      <c r="AC120" s="959"/>
      <c r="AD120" s="959"/>
      <c r="AE120" s="960"/>
      <c r="AF120" s="961">
        <v>657029</v>
      </c>
      <c r="AG120" s="959"/>
      <c r="AH120" s="959"/>
      <c r="AI120" s="959"/>
      <c r="AJ120" s="960"/>
      <c r="AK120" s="961">
        <v>639157</v>
      </c>
      <c r="AL120" s="959"/>
      <c r="AM120" s="959"/>
      <c r="AN120" s="959"/>
      <c r="AO120" s="960"/>
      <c r="AP120" s="962">
        <v>0.7</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34015305</v>
      </c>
      <c r="BR120" s="931"/>
      <c r="BS120" s="931"/>
      <c r="BT120" s="931"/>
      <c r="BU120" s="931"/>
      <c r="BV120" s="931">
        <v>39522751</v>
      </c>
      <c r="BW120" s="931"/>
      <c r="BX120" s="931"/>
      <c r="BY120" s="931"/>
      <c r="BZ120" s="931"/>
      <c r="CA120" s="931">
        <v>43806098</v>
      </c>
      <c r="CB120" s="931"/>
      <c r="CC120" s="931"/>
      <c r="CD120" s="931"/>
      <c r="CE120" s="931"/>
      <c r="CF120" s="944">
        <v>47.9</v>
      </c>
      <c r="CG120" s="945"/>
      <c r="CH120" s="945"/>
      <c r="CI120" s="945"/>
      <c r="CJ120" s="945"/>
      <c r="CK120" s="1006" t="s">
        <v>478</v>
      </c>
      <c r="CL120" s="1007"/>
      <c r="CM120" s="1007"/>
      <c r="CN120" s="1007"/>
      <c r="CO120" s="1008"/>
      <c r="CP120" s="1014" t="s">
        <v>479</v>
      </c>
      <c r="CQ120" s="1015"/>
      <c r="CR120" s="1015"/>
      <c r="CS120" s="1015"/>
      <c r="CT120" s="1015"/>
      <c r="CU120" s="1015"/>
      <c r="CV120" s="1015"/>
      <c r="CW120" s="1015"/>
      <c r="CX120" s="1015"/>
      <c r="CY120" s="1015"/>
      <c r="CZ120" s="1015"/>
      <c r="DA120" s="1015"/>
      <c r="DB120" s="1015"/>
      <c r="DC120" s="1015"/>
      <c r="DD120" s="1015"/>
      <c r="DE120" s="1015"/>
      <c r="DF120" s="1016"/>
      <c r="DG120" s="930">
        <v>31422031</v>
      </c>
      <c r="DH120" s="931"/>
      <c r="DI120" s="931"/>
      <c r="DJ120" s="931"/>
      <c r="DK120" s="931"/>
      <c r="DL120" s="931">
        <v>30264321</v>
      </c>
      <c r="DM120" s="931"/>
      <c r="DN120" s="931"/>
      <c r="DO120" s="931"/>
      <c r="DP120" s="931"/>
      <c r="DQ120" s="931">
        <v>28157207</v>
      </c>
      <c r="DR120" s="931"/>
      <c r="DS120" s="931"/>
      <c r="DT120" s="931"/>
      <c r="DU120" s="931"/>
      <c r="DV120" s="932">
        <v>30.8</v>
      </c>
      <c r="DW120" s="932"/>
      <c r="DX120" s="932"/>
      <c r="DY120" s="932"/>
      <c r="DZ120" s="933"/>
    </row>
    <row r="121" spans="1:130" s="230" customFormat="1" ht="26.25" customHeight="1" x14ac:dyDescent="0.2">
      <c r="A121" s="1057"/>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420</v>
      </c>
      <c r="AB121" s="959"/>
      <c r="AC121" s="959"/>
      <c r="AD121" s="959"/>
      <c r="AE121" s="960"/>
      <c r="AF121" s="961" t="s">
        <v>456</v>
      </c>
      <c r="AG121" s="959"/>
      <c r="AH121" s="959"/>
      <c r="AI121" s="959"/>
      <c r="AJ121" s="960"/>
      <c r="AK121" s="961" t="s">
        <v>448</v>
      </c>
      <c r="AL121" s="959"/>
      <c r="AM121" s="959"/>
      <c r="AN121" s="959"/>
      <c r="AO121" s="960"/>
      <c r="AP121" s="962" t="s">
        <v>448</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v>43446405</v>
      </c>
      <c r="BR121" s="926"/>
      <c r="BS121" s="926"/>
      <c r="BT121" s="926"/>
      <c r="BU121" s="926"/>
      <c r="BV121" s="926">
        <v>41316768</v>
      </c>
      <c r="BW121" s="926"/>
      <c r="BX121" s="926"/>
      <c r="BY121" s="926"/>
      <c r="BZ121" s="926"/>
      <c r="CA121" s="926">
        <v>39010435</v>
      </c>
      <c r="CB121" s="926"/>
      <c r="CC121" s="926"/>
      <c r="CD121" s="926"/>
      <c r="CE121" s="926"/>
      <c r="CF121" s="920">
        <v>42.6</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v>327950</v>
      </c>
      <c r="DH121" s="926"/>
      <c r="DI121" s="926"/>
      <c r="DJ121" s="926"/>
      <c r="DK121" s="926"/>
      <c r="DL121" s="926">
        <v>450240</v>
      </c>
      <c r="DM121" s="926"/>
      <c r="DN121" s="926"/>
      <c r="DO121" s="926"/>
      <c r="DP121" s="926"/>
      <c r="DQ121" s="926">
        <v>454780</v>
      </c>
      <c r="DR121" s="926"/>
      <c r="DS121" s="926"/>
      <c r="DT121" s="926"/>
      <c r="DU121" s="926"/>
      <c r="DV121" s="927">
        <v>0.5</v>
      </c>
      <c r="DW121" s="927"/>
      <c r="DX121" s="927"/>
      <c r="DY121" s="927"/>
      <c r="DZ121" s="928"/>
    </row>
    <row r="122" spans="1:130" s="230" customFormat="1" ht="26.25" customHeight="1" x14ac:dyDescent="0.2">
      <c r="A122" s="1057"/>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420</v>
      </c>
      <c r="AB122" s="959"/>
      <c r="AC122" s="959"/>
      <c r="AD122" s="959"/>
      <c r="AE122" s="960"/>
      <c r="AF122" s="961" t="s">
        <v>448</v>
      </c>
      <c r="AG122" s="959"/>
      <c r="AH122" s="959"/>
      <c r="AI122" s="959"/>
      <c r="AJ122" s="960"/>
      <c r="AK122" s="961" t="s">
        <v>420</v>
      </c>
      <c r="AL122" s="959"/>
      <c r="AM122" s="959"/>
      <c r="AN122" s="959"/>
      <c r="AO122" s="960"/>
      <c r="AP122" s="962" t="s">
        <v>456</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115957436</v>
      </c>
      <c r="BR122" s="1000"/>
      <c r="BS122" s="1000"/>
      <c r="BT122" s="1000"/>
      <c r="BU122" s="1000"/>
      <c r="BV122" s="1000">
        <v>115296575</v>
      </c>
      <c r="BW122" s="1000"/>
      <c r="BX122" s="1000"/>
      <c r="BY122" s="1000"/>
      <c r="BZ122" s="1000"/>
      <c r="CA122" s="1000">
        <v>110056086</v>
      </c>
      <c r="CB122" s="1000"/>
      <c r="CC122" s="1000"/>
      <c r="CD122" s="1000"/>
      <c r="CE122" s="1000"/>
      <c r="CF122" s="1017">
        <v>120.3</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v>1496712</v>
      </c>
      <c r="DH122" s="926"/>
      <c r="DI122" s="926"/>
      <c r="DJ122" s="926"/>
      <c r="DK122" s="926"/>
      <c r="DL122" s="926">
        <v>801268</v>
      </c>
      <c r="DM122" s="926"/>
      <c r="DN122" s="926"/>
      <c r="DO122" s="926"/>
      <c r="DP122" s="926"/>
      <c r="DQ122" s="926">
        <v>376760</v>
      </c>
      <c r="DR122" s="926"/>
      <c r="DS122" s="926"/>
      <c r="DT122" s="926"/>
      <c r="DU122" s="926"/>
      <c r="DV122" s="927">
        <v>0.4</v>
      </c>
      <c r="DW122" s="927"/>
      <c r="DX122" s="927"/>
      <c r="DY122" s="927"/>
      <c r="DZ122" s="928"/>
    </row>
    <row r="123" spans="1:130" s="230" customFormat="1" ht="26.25" customHeight="1" x14ac:dyDescent="0.2">
      <c r="A123" s="1057"/>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23597</v>
      </c>
      <c r="AB123" s="959"/>
      <c r="AC123" s="959"/>
      <c r="AD123" s="959"/>
      <c r="AE123" s="960"/>
      <c r="AF123" s="961">
        <v>7510</v>
      </c>
      <c r="AG123" s="959"/>
      <c r="AH123" s="959"/>
      <c r="AI123" s="959"/>
      <c r="AJ123" s="960"/>
      <c r="AK123" s="961" t="s">
        <v>448</v>
      </c>
      <c r="AL123" s="959"/>
      <c r="AM123" s="959"/>
      <c r="AN123" s="959"/>
      <c r="AO123" s="960"/>
      <c r="AP123" s="962" t="s">
        <v>448</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485</v>
      </c>
      <c r="BP123" s="1005"/>
      <c r="BQ123" s="1063">
        <v>193419146</v>
      </c>
      <c r="BR123" s="1064"/>
      <c r="BS123" s="1064"/>
      <c r="BT123" s="1064"/>
      <c r="BU123" s="1064"/>
      <c r="BV123" s="1064">
        <v>196136094</v>
      </c>
      <c r="BW123" s="1064"/>
      <c r="BX123" s="1064"/>
      <c r="BY123" s="1064"/>
      <c r="BZ123" s="1064"/>
      <c r="CA123" s="1064">
        <v>192872619</v>
      </c>
      <c r="CB123" s="1064"/>
      <c r="CC123" s="1064"/>
      <c r="CD123" s="1064"/>
      <c r="CE123" s="1064"/>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v>195226</v>
      </c>
      <c r="DH123" s="959"/>
      <c r="DI123" s="959"/>
      <c r="DJ123" s="959"/>
      <c r="DK123" s="960"/>
      <c r="DL123" s="961">
        <v>199013</v>
      </c>
      <c r="DM123" s="959"/>
      <c r="DN123" s="959"/>
      <c r="DO123" s="959"/>
      <c r="DP123" s="960"/>
      <c r="DQ123" s="961">
        <v>206043</v>
      </c>
      <c r="DR123" s="959"/>
      <c r="DS123" s="959"/>
      <c r="DT123" s="959"/>
      <c r="DU123" s="960"/>
      <c r="DV123" s="962">
        <v>0.2</v>
      </c>
      <c r="DW123" s="963"/>
      <c r="DX123" s="963"/>
      <c r="DY123" s="963"/>
      <c r="DZ123" s="964"/>
    </row>
    <row r="124" spans="1:130" s="230" customFormat="1" ht="26.25" customHeight="1" thickBot="1" x14ac:dyDescent="0.25">
      <c r="A124" s="1057"/>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453</v>
      </c>
      <c r="AB124" s="959"/>
      <c r="AC124" s="959"/>
      <c r="AD124" s="959"/>
      <c r="AE124" s="960"/>
      <c r="AF124" s="961" t="s">
        <v>420</v>
      </c>
      <c r="AG124" s="959"/>
      <c r="AH124" s="959"/>
      <c r="AI124" s="959"/>
      <c r="AJ124" s="960"/>
      <c r="AK124" s="961" t="s">
        <v>420</v>
      </c>
      <c r="AL124" s="959"/>
      <c r="AM124" s="959"/>
      <c r="AN124" s="959"/>
      <c r="AO124" s="960"/>
      <c r="AP124" s="962" t="s">
        <v>448</v>
      </c>
      <c r="AQ124" s="963"/>
      <c r="AR124" s="963"/>
      <c r="AS124" s="963"/>
      <c r="AT124" s="964"/>
      <c r="AU124" s="1059" t="s">
        <v>487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6.3</v>
      </c>
      <c r="BR124" s="1027"/>
      <c r="BS124" s="1027"/>
      <c r="BT124" s="1027"/>
      <c r="BU124" s="1027"/>
      <c r="BV124" s="1027">
        <v>4.7</v>
      </c>
      <c r="BW124" s="1027"/>
      <c r="BX124" s="1027"/>
      <c r="BY124" s="1027"/>
      <c r="BZ124" s="1027"/>
      <c r="CA124" s="1027" t="s">
        <v>420</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v>606</v>
      </c>
      <c r="DH124" s="986"/>
      <c r="DI124" s="986"/>
      <c r="DJ124" s="986"/>
      <c r="DK124" s="987"/>
      <c r="DL124" s="985">
        <v>1564</v>
      </c>
      <c r="DM124" s="986"/>
      <c r="DN124" s="986"/>
      <c r="DO124" s="986"/>
      <c r="DP124" s="987"/>
      <c r="DQ124" s="985">
        <v>2255</v>
      </c>
      <c r="DR124" s="986"/>
      <c r="DS124" s="986"/>
      <c r="DT124" s="986"/>
      <c r="DU124" s="987"/>
      <c r="DV124" s="988">
        <v>0</v>
      </c>
      <c r="DW124" s="989"/>
      <c r="DX124" s="989"/>
      <c r="DY124" s="989"/>
      <c r="DZ124" s="990"/>
    </row>
    <row r="125" spans="1:130" s="230" customFormat="1" ht="26.25" customHeight="1" x14ac:dyDescent="0.2">
      <c r="A125" s="1057"/>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448</v>
      </c>
      <c r="AB125" s="959"/>
      <c r="AC125" s="959"/>
      <c r="AD125" s="959"/>
      <c r="AE125" s="960"/>
      <c r="AF125" s="961" t="s">
        <v>420</v>
      </c>
      <c r="AG125" s="959"/>
      <c r="AH125" s="959"/>
      <c r="AI125" s="959"/>
      <c r="AJ125" s="960"/>
      <c r="AK125" s="961" t="s">
        <v>420</v>
      </c>
      <c r="AL125" s="959"/>
      <c r="AM125" s="959"/>
      <c r="AN125" s="959"/>
      <c r="AO125" s="960"/>
      <c r="AP125" s="962" t="s">
        <v>420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420</v>
      </c>
      <c r="DH125" s="931"/>
      <c r="DI125" s="931"/>
      <c r="DJ125" s="931"/>
      <c r="DK125" s="931"/>
      <c r="DL125" s="931" t="s">
        <v>448</v>
      </c>
      <c r="DM125" s="931"/>
      <c r="DN125" s="931"/>
      <c r="DO125" s="931"/>
      <c r="DP125" s="931"/>
      <c r="DQ125" s="931" t="s">
        <v>420</v>
      </c>
      <c r="DR125" s="931"/>
      <c r="DS125" s="931"/>
      <c r="DT125" s="931"/>
      <c r="DU125" s="931"/>
      <c r="DV125" s="932" t="s">
        <v>420</v>
      </c>
      <c r="DW125" s="932"/>
      <c r="DX125" s="932"/>
      <c r="DY125" s="932"/>
      <c r="DZ125" s="933"/>
    </row>
    <row r="126" spans="1:130" s="230" customFormat="1" ht="26.25" customHeight="1" thickBot="1" x14ac:dyDescent="0.25">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319591</v>
      </c>
      <c r="AB126" s="959"/>
      <c r="AC126" s="959"/>
      <c r="AD126" s="959"/>
      <c r="AE126" s="960"/>
      <c r="AF126" s="961">
        <v>328091</v>
      </c>
      <c r="AG126" s="959"/>
      <c r="AH126" s="959"/>
      <c r="AI126" s="959"/>
      <c r="AJ126" s="960"/>
      <c r="AK126" s="961">
        <v>300618</v>
      </c>
      <c r="AL126" s="959"/>
      <c r="AM126" s="959"/>
      <c r="AN126" s="959"/>
      <c r="AO126" s="960"/>
      <c r="AP126" s="962">
        <v>0.3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420</v>
      </c>
      <c r="DH126" s="926"/>
      <c r="DI126" s="926"/>
      <c r="DJ126" s="926"/>
      <c r="DK126" s="926"/>
      <c r="DL126" s="926" t="s">
        <v>420</v>
      </c>
      <c r="DM126" s="926"/>
      <c r="DN126" s="926"/>
      <c r="DO126" s="926"/>
      <c r="DP126" s="926"/>
      <c r="DQ126" s="926" t="s">
        <v>448</v>
      </c>
      <c r="DR126" s="926"/>
      <c r="DS126" s="926"/>
      <c r="DT126" s="926"/>
      <c r="DU126" s="926"/>
      <c r="DV126" s="927" t="s">
        <v>420</v>
      </c>
      <c r="DW126" s="927"/>
      <c r="DX126" s="927"/>
      <c r="DY126" s="927"/>
      <c r="DZ126" s="928"/>
    </row>
    <row r="127" spans="1:130" s="230" customFormat="1" ht="26.25" customHeight="1" x14ac:dyDescent="0.2">
      <c r="A127" s="1058"/>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448</v>
      </c>
      <c r="AB127" s="959"/>
      <c r="AC127" s="959"/>
      <c r="AD127" s="959"/>
      <c r="AE127" s="960"/>
      <c r="AF127" s="961" t="s">
        <v>420</v>
      </c>
      <c r="AG127" s="959"/>
      <c r="AH127" s="959"/>
      <c r="AI127" s="959"/>
      <c r="AJ127" s="960"/>
      <c r="AK127" s="961" t="s">
        <v>420</v>
      </c>
      <c r="AL127" s="959"/>
      <c r="AM127" s="959"/>
      <c r="AN127" s="959"/>
      <c r="AO127" s="960"/>
      <c r="AP127" s="962" t="s">
        <v>420</v>
      </c>
      <c r="AQ127" s="963"/>
      <c r="AR127" s="963"/>
      <c r="AS127" s="963"/>
      <c r="AT127" s="964"/>
      <c r="AU127" s="232"/>
      <c r="AV127" s="232"/>
      <c r="AW127" s="232"/>
      <c r="AX127" s="1031" t="s">
        <v>493</v>
      </c>
      <c r="AY127" s="1032"/>
      <c r="AZ127" s="1032"/>
      <c r="BA127" s="1032"/>
      <c r="BB127" s="1032"/>
      <c r="BC127" s="1032"/>
      <c r="BD127" s="1032"/>
      <c r="BE127" s="1033"/>
      <c r="BF127" s="1034" t="s">
        <v>494</v>
      </c>
      <c r="BG127" s="1032"/>
      <c r="BH127" s="1032"/>
      <c r="BI127" s="1032"/>
      <c r="BJ127" s="1032"/>
      <c r="BK127" s="1032"/>
      <c r="BL127" s="1033"/>
      <c r="BM127" s="1034" t="s">
        <v>495</v>
      </c>
      <c r="BN127" s="1032"/>
      <c r="BO127" s="1032"/>
      <c r="BP127" s="1032"/>
      <c r="BQ127" s="1032"/>
      <c r="BR127" s="1032"/>
      <c r="BS127" s="1033"/>
      <c r="BT127" s="1034" t="s">
        <v>496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420</v>
      </c>
      <c r="DH127" s="926"/>
      <c r="DI127" s="926"/>
      <c r="DJ127" s="926"/>
      <c r="DK127" s="926"/>
      <c r="DL127" s="926" t="s">
        <v>420</v>
      </c>
      <c r="DM127" s="926"/>
      <c r="DN127" s="926"/>
      <c r="DO127" s="926"/>
      <c r="DP127" s="926"/>
      <c r="DQ127" s="926" t="s">
        <v>420</v>
      </c>
      <c r="DR127" s="926"/>
      <c r="DS127" s="926"/>
      <c r="DT127" s="926"/>
      <c r="DU127" s="926"/>
      <c r="DV127" s="927" t="s">
        <v>420</v>
      </c>
      <c r="DW127" s="927"/>
      <c r="DX127" s="927"/>
      <c r="DY127" s="927"/>
      <c r="DZ127" s="928"/>
    </row>
    <row r="128" spans="1:130" s="230" customFormat="1" ht="26.25" customHeight="1" thickBot="1" x14ac:dyDescent="0.25">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v>5206085</v>
      </c>
      <c r="AB128" s="1046"/>
      <c r="AC128" s="1046"/>
      <c r="AD128" s="1046"/>
      <c r="AE128" s="1047"/>
      <c r="AF128" s="1048">
        <v>4570858</v>
      </c>
      <c r="AG128" s="1046"/>
      <c r="AH128" s="1046"/>
      <c r="AI128" s="1046"/>
      <c r="AJ128" s="1047"/>
      <c r="AK128" s="1048">
        <v>4168104</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420</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v>206716</v>
      </c>
      <c r="DH128" s="1038"/>
      <c r="DI128" s="1038"/>
      <c r="DJ128" s="1038"/>
      <c r="DK128" s="1038"/>
      <c r="DL128" s="1038">
        <v>190576</v>
      </c>
      <c r="DM128" s="1038"/>
      <c r="DN128" s="1038"/>
      <c r="DO128" s="1038"/>
      <c r="DP128" s="1038"/>
      <c r="DQ128" s="1038">
        <v>179394</v>
      </c>
      <c r="DR128" s="1038"/>
      <c r="DS128" s="1038"/>
      <c r="DT128" s="1038"/>
      <c r="DU128" s="1038"/>
      <c r="DV128" s="1039">
        <v>0.2</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97788142</v>
      </c>
      <c r="AB129" s="959"/>
      <c r="AC129" s="959"/>
      <c r="AD129" s="959"/>
      <c r="AE129" s="960"/>
      <c r="AF129" s="961">
        <v>102500892</v>
      </c>
      <c r="AG129" s="959"/>
      <c r="AH129" s="959"/>
      <c r="AI129" s="959"/>
      <c r="AJ129" s="960"/>
      <c r="AK129" s="961">
        <v>101589657</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504</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10096069</v>
      </c>
      <c r="AB130" s="959"/>
      <c r="AC130" s="959"/>
      <c r="AD130" s="959"/>
      <c r="AE130" s="960"/>
      <c r="AF130" s="961">
        <v>10203285</v>
      </c>
      <c r="AG130" s="959"/>
      <c r="AH130" s="959"/>
      <c r="AI130" s="959"/>
      <c r="AJ130" s="960"/>
      <c r="AK130" s="961">
        <v>10118132</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4.5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87692073</v>
      </c>
      <c r="AB131" s="986"/>
      <c r="AC131" s="986"/>
      <c r="AD131" s="986"/>
      <c r="AE131" s="987"/>
      <c r="AF131" s="985">
        <v>92297607</v>
      </c>
      <c r="AG131" s="986"/>
      <c r="AH131" s="986"/>
      <c r="AI131" s="986"/>
      <c r="AJ131" s="987"/>
      <c r="AK131" s="985">
        <v>91471525</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6"/>
      <c r="BF131" s="1084" t="s">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4.671594432</v>
      </c>
      <c r="AB132" s="1097"/>
      <c r="AC132" s="1097"/>
      <c r="AD132" s="1097"/>
      <c r="AE132" s="1098"/>
      <c r="AF132" s="1099">
        <v>4.3306344880000003</v>
      </c>
      <c r="AG132" s="1097"/>
      <c r="AH132" s="1097"/>
      <c r="AI132" s="1097"/>
      <c r="AJ132" s="1098"/>
      <c r="AK132" s="1099">
        <v>4.762730951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4.0999999999999996</v>
      </c>
      <c r="AB133" s="1080"/>
      <c r="AC133" s="1080"/>
      <c r="AD133" s="1080"/>
      <c r="AE133" s="1081"/>
      <c r="AF133" s="1079">
        <v>4.5</v>
      </c>
      <c r="AG133" s="1080"/>
      <c r="AH133" s="1080"/>
      <c r="AI133" s="1080"/>
      <c r="AJ133" s="1081"/>
      <c r="AK133" s="1079">
        <v>4.5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URXNsd52f8eR6Gp2Uydc7DcZ6sSpotXfWlVLUjSwQRMO08eulI8BVntuHjUGOIFY8zqzZH9qWk87O6jgcBHuA==" saltValue="IDJFi5MWoN+RdR/gQ5DVD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3dRLKPByaLTnTO+fMECPSamb4PkOCvsM2K1CHAE1v7qBjpqvu4dx5LhxDXOiQgem/aERfvPlpK4ka4tUHTNGzA==" saltValue="olizN9iI5N6ZmQOrfvME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AdUmH4cq27SUzGxftcFS2zG7DVKSeX5DU0G25msq522h9IIT6909LVjzvLuL/5xDV6b+n/jog/DLZd1iZJR4A==" saltValue="Zm/LXPo5+g+bICK2Uu0wD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37337955</v>
      </c>
      <c r="AP9" s="281">
        <v>77337</v>
      </c>
      <c r="AQ9" s="282">
        <v>63571</v>
      </c>
      <c r="AR9" s="283">
        <v>21.7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16640</v>
      </c>
      <c r="AP10" s="284">
        <v>34</v>
      </c>
      <c r="AQ10" s="285">
        <v>1690</v>
      </c>
      <c r="AR10" s="286">
        <v>-98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v>620654</v>
      </c>
      <c r="AP11" s="284">
        <v>1286</v>
      </c>
      <c r="AQ11" s="285">
        <v>679</v>
      </c>
      <c r="AR11" s="286">
        <v>89.4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525</v>
      </c>
      <c r="AP12" s="284" t="s">
        <v>525</v>
      </c>
      <c r="AQ12" s="285">
        <v>23</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848221</v>
      </c>
      <c r="AP13" s="284">
        <v>1757</v>
      </c>
      <c r="AQ13" s="285">
        <v>1992</v>
      </c>
      <c r="AR13" s="286">
        <v>-11.8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388158</v>
      </c>
      <c r="AP14" s="284">
        <v>804</v>
      </c>
      <c r="AQ14" s="285">
        <v>1254</v>
      </c>
      <c r="AR14" s="286">
        <v>-35.9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-1976318</v>
      </c>
      <c r="AP15" s="284">
        <v>-4093</v>
      </c>
      <c r="AQ15" s="285">
        <v>-3845</v>
      </c>
      <c r="AR15" s="286">
        <v>6.4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37235310</v>
      </c>
      <c r="AP16" s="284">
        <v>77124</v>
      </c>
      <c r="AQ16" s="285">
        <v>65365</v>
      </c>
      <c r="AR16" s="286">
        <v>18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6.81</v>
      </c>
      <c r="AP21" s="298">
        <v>6.46</v>
      </c>
      <c r="AQ21" s="299">
        <v>0.35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101.5</v>
      </c>
      <c r="AP22" s="303">
        <v>99.4</v>
      </c>
      <c r="AQ22" s="304">
        <v>2.1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14683251</v>
      </c>
      <c r="AP32" s="312">
        <v>30413</v>
      </c>
      <c r="AQ32" s="313">
        <v>37452</v>
      </c>
      <c r="AR32" s="314">
        <v>-18.8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525</v>
      </c>
      <c r="AP34" s="312" t="s">
        <v>525</v>
      </c>
      <c r="AQ34" s="313">
        <v>45</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2991482</v>
      </c>
      <c r="AP35" s="312">
        <v>6196</v>
      </c>
      <c r="AQ35" s="313">
        <v>8356</v>
      </c>
      <c r="AR35" s="314">
        <v>-25.8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8630</v>
      </c>
      <c r="AP36" s="312">
        <v>18</v>
      </c>
      <c r="AQ36" s="313">
        <v>443</v>
      </c>
      <c r="AR36" s="314">
        <v>-95.9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v>959416</v>
      </c>
      <c r="AP37" s="312">
        <v>1987</v>
      </c>
      <c r="AQ37" s="313">
        <v>649</v>
      </c>
      <c r="AR37" s="314">
        <v>206.2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525</v>
      </c>
      <c r="AP38" s="315" t="s">
        <v>525</v>
      </c>
      <c r="AQ38" s="316">
        <v>1</v>
      </c>
      <c r="AR38" s="304" t="s">
        <v>525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-4168104</v>
      </c>
      <c r="AP39" s="312">
        <v>-8633</v>
      </c>
      <c r="AQ39" s="313">
        <v>-7867</v>
      </c>
      <c r="AR39" s="314">
        <v>9.6999999999999993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-10118132</v>
      </c>
      <c r="AP40" s="312">
        <v>-20957</v>
      </c>
      <c r="AQ40" s="313">
        <v>-28343</v>
      </c>
      <c r="AR40" s="314">
        <v>-26.1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4356543</v>
      </c>
      <c r="AP41" s="312">
        <v>9024</v>
      </c>
      <c r="AQ41" s="313">
        <v>10736</v>
      </c>
      <c r="AR41" s="314">
        <v>-15.9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17114963</v>
      </c>
      <c r="AN51" s="334">
        <v>35275</v>
      </c>
      <c r="AO51" s="335">
        <v>26</v>
      </c>
      <c r="AP51" s="336">
        <v>46457</v>
      </c>
      <c r="AQ51" s="337">
        <v>-3.4</v>
      </c>
      <c r="AR51" s="338">
        <v>29.4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11971147</v>
      </c>
      <c r="AN52" s="342">
        <v>24673</v>
      </c>
      <c r="AO52" s="343">
        <v>34.4</v>
      </c>
      <c r="AP52" s="344">
        <v>24020</v>
      </c>
      <c r="AQ52" s="345">
        <v>-4.5999999999999996</v>
      </c>
      <c r="AR52" s="346">
        <v>39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15926822</v>
      </c>
      <c r="AN53" s="334">
        <v>32882</v>
      </c>
      <c r="AO53" s="335">
        <v>-6.8</v>
      </c>
      <c r="AP53" s="336">
        <v>51849</v>
      </c>
      <c r="AQ53" s="337">
        <v>11.6</v>
      </c>
      <c r="AR53" s="338">
        <v>-18.399999999999999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11426251</v>
      </c>
      <c r="AN54" s="342">
        <v>23591</v>
      </c>
      <c r="AO54" s="343">
        <v>-4.4000000000000004</v>
      </c>
      <c r="AP54" s="344">
        <v>26326</v>
      </c>
      <c r="AQ54" s="345">
        <v>9.6</v>
      </c>
      <c r="AR54" s="346">
        <v>-14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22522356</v>
      </c>
      <c r="AN55" s="334">
        <v>46514</v>
      </c>
      <c r="AO55" s="335">
        <v>41.5</v>
      </c>
      <c r="AP55" s="336">
        <v>52191</v>
      </c>
      <c r="AQ55" s="337">
        <v>0.7</v>
      </c>
      <c r="AR55" s="338">
        <v>40.799999999999997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16621065</v>
      </c>
      <c r="AN56" s="342">
        <v>34327</v>
      </c>
      <c r="AO56" s="343">
        <v>45.5</v>
      </c>
      <c r="AP56" s="344">
        <v>26807</v>
      </c>
      <c r="AQ56" s="345">
        <v>1.8</v>
      </c>
      <c r="AR56" s="346">
        <v>43.7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18600253</v>
      </c>
      <c r="AN57" s="334">
        <v>38478</v>
      </c>
      <c r="AO57" s="335">
        <v>-17.3</v>
      </c>
      <c r="AP57" s="336">
        <v>48105</v>
      </c>
      <c r="AQ57" s="337">
        <v>-7.8</v>
      </c>
      <c r="AR57" s="338">
        <v>-9.5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12480571</v>
      </c>
      <c r="AN58" s="342">
        <v>25819</v>
      </c>
      <c r="AO58" s="343">
        <v>-24.8</v>
      </c>
      <c r="AP58" s="344">
        <v>24072</v>
      </c>
      <c r="AQ58" s="345">
        <v>-10.199999999999999</v>
      </c>
      <c r="AR58" s="346">
        <v>-14.6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15722985</v>
      </c>
      <c r="AN59" s="334">
        <v>32567</v>
      </c>
      <c r="AO59" s="335">
        <v>-15.4</v>
      </c>
      <c r="AP59" s="336">
        <v>47446</v>
      </c>
      <c r="AQ59" s="337">
        <v>-1.4</v>
      </c>
      <c r="AR59" s="338">
        <v>-14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11772235</v>
      </c>
      <c r="AN60" s="342">
        <v>24383</v>
      </c>
      <c r="AO60" s="343">
        <v>-5.6</v>
      </c>
      <c r="AP60" s="344">
        <v>24371</v>
      </c>
      <c r="AQ60" s="345">
        <v>1.2</v>
      </c>
      <c r="AR60" s="346">
        <v>-6.8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17977476</v>
      </c>
      <c r="AN61" s="349">
        <v>37143</v>
      </c>
      <c r="AO61" s="350">
        <v>5.6</v>
      </c>
      <c r="AP61" s="351">
        <v>49210</v>
      </c>
      <c r="AQ61" s="352">
        <v>-0.1</v>
      </c>
      <c r="AR61" s="338">
        <v>5.7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12854254</v>
      </c>
      <c r="AN62" s="342">
        <v>26559</v>
      </c>
      <c r="AO62" s="343">
        <v>9</v>
      </c>
      <c r="AP62" s="344">
        <v>25119</v>
      </c>
      <c r="AQ62" s="345">
        <v>-0.4</v>
      </c>
      <c r="AR62" s="346">
        <v>9.4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MF1dA40oENLswOaotzI6b8NDk++cg+CG7KEDAQAZ9kkqtk4AE3YPvPWKpVALRqWkx6Qhp5LZr2192gg7U3QcBw==" saltValue="zMzJHxkAm70QB3+e2s0h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0" spans="125:125" ht="13.5" hidden="1" customHeight="1" x14ac:dyDescent="0.2"/>
    <row r="121" spans="125:125" ht="13.5" hidden="1" customHeight="1" x14ac:dyDescent="0.2">
      <c r="DU121" s="259"/>
    </row>
  </sheetData>
  <sheetProtection algorithmName="SHA-512" hashValue="ZhoSx5L+t9AwaVKRr5eV0DEWe4h1EYhdbxLcJE8UFQv/6/voT1na3vduvJf4E4UxSysmoIRXPd16rpEUPUFJyw==" saltValue="HHJ1h8LBfTy7c08jPqet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v4tzrOTcXocepejYhFlLP8Qbg1i1ZVOqRs3SIOyZ3nPNetppOIzpZmjibXIyBxflw1dBCZuPlh2VLLhbPuxLvQ==" saltValue="7OQ6j6fOxFMoDbI/KJaZ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23.18</v>
      </c>
      <c r="G47" s="12">
        <v>18.239999999999998</v>
      </c>
      <c r="H47" s="12">
        <v>18.27</v>
      </c>
      <c r="I47" s="12">
        <v>19.739999999999998</v>
      </c>
      <c r="J47" s="13">
        <v>20.41</v>
      </c>
    </row>
    <row r="48" spans="2:10" ht="57.75" customHeight="1" x14ac:dyDescent="0.2">
      <c r="B48" s="14"/>
      <c r="C48" s="1141" t="s">
        <v>4</v>
      </c>
      <c r="D48" s="1141"/>
      <c r="E48" s="1142"/>
      <c r="F48" s="15">
        <v>0.75</v>
      </c>
      <c r="G48" s="16">
        <v>0.64</v>
      </c>
      <c r="H48" s="16">
        <v>4.8600000000000003</v>
      </c>
      <c r="I48" s="16">
        <v>5.13</v>
      </c>
      <c r="J48" s="17">
        <v>0.51</v>
      </c>
    </row>
    <row r="49" spans="2:10" ht="57.75" customHeight="1" thickBot="1" x14ac:dyDescent="0.25">
      <c r="B49" s="18"/>
      <c r="C49" s="1143" t="s">
        <v>5</v>
      </c>
      <c r="D49" s="1143"/>
      <c r="E49" s="1144"/>
      <c r="F49" s="19" t="s">
        <v>571</v>
      </c>
      <c r="G49" s="20" t="s">
        <v>572</v>
      </c>
      <c r="H49" s="20">
        <v>4.54</v>
      </c>
      <c r="I49" s="20">
        <v>2.82</v>
      </c>
      <c r="J49" s="21" t="s">
        <v>573</v>
      </c>
    </row>
    <row r="50" spans="2:10" ht="13.2" x14ac:dyDescent="0.2"/>
  </sheetData>
  <sheetProtection algorithmName="SHA-512" hashValue="A/4731Rv7LnN/x3xCUOcyUiFBniq7/pQNA/f2ZiB1w5W3kccuUuNrdsYj+Lr05GafQhN3JUoygdq9ENv+K01vQ==" saltValue="HgViIB36RPAjslGJeB3X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2024-03-14T06:02:07Z</cp:lastPrinted>
  <dcterms:created xsi:type="dcterms:W3CDTF">2024-02-05T02:18:23Z</dcterms:created>
  <dcterms:modified xsi:type="dcterms:W3CDTF">2024-03-15T08:30:22Z</dcterms:modified>
  <cp:category/>
</cp:coreProperties>
</file>